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2"/>
  </bookViews>
  <sheets>
    <sheet name="art.papiernicze" sheetId="1" r:id="rId1"/>
    <sheet name="papier ksero" sheetId="2" r:id="rId2"/>
    <sheet name="tonery" sheetId="3" r:id="rId3"/>
  </sheets>
  <definedNames>
    <definedName name="_xlnm.Print_Area" localSheetId="0">art.papiernicze!$B$1:$J$88</definedName>
    <definedName name="_xlnm.Print_Area" localSheetId="1">'papier ksero'!$B$1:$J$14</definedName>
    <definedName name="_xlnm.Print_Area" localSheetId="2">tonery!$B$1:$J$22</definedName>
  </definedNames>
  <calcPr calcId="152511"/>
</workbook>
</file>

<file path=xl/calcChain.xml><?xml version="1.0" encoding="utf-8"?>
<calcChain xmlns="http://schemas.openxmlformats.org/spreadsheetml/2006/main">
  <c r="H18" i="3" l="1"/>
  <c r="I18" i="3" l="1"/>
  <c r="J18" i="3" s="1"/>
  <c r="H8" i="3" l="1"/>
  <c r="H9" i="3"/>
  <c r="H10" i="3"/>
  <c r="H11" i="3"/>
  <c r="H12" i="3"/>
  <c r="H13" i="3"/>
  <c r="H14" i="3" l="1"/>
  <c r="H15" i="3"/>
  <c r="H16" i="3"/>
  <c r="H17" i="3"/>
  <c r="I13" i="3"/>
  <c r="I10" i="3"/>
  <c r="I8" i="3" l="1"/>
  <c r="J8" i="3" s="1"/>
  <c r="J13" i="3"/>
  <c r="I17" i="3"/>
  <c r="J17" i="3" s="1"/>
  <c r="I16" i="3"/>
  <c r="J16" i="3" s="1"/>
  <c r="I15" i="3"/>
  <c r="J15" i="3" s="1"/>
  <c r="I14" i="3"/>
  <c r="J14" i="3" s="1"/>
  <c r="J10" i="3"/>
  <c r="H73" i="1" l="1"/>
  <c r="I73" i="1" l="1"/>
  <c r="J73" i="1" s="1"/>
  <c r="H76" i="1" l="1"/>
  <c r="H14" i="1"/>
  <c r="I14" i="1" s="1"/>
  <c r="I76" i="1" l="1"/>
  <c r="J76" i="1" s="1"/>
  <c r="J14" i="1"/>
  <c r="H50" i="1" l="1"/>
  <c r="I50" i="1" l="1"/>
  <c r="J50" i="1" s="1"/>
  <c r="H19" i="3" l="1"/>
  <c r="I11" i="3"/>
  <c r="J11" i="3" s="1"/>
  <c r="I9" i="3"/>
  <c r="H26" i="1"/>
  <c r="I26" i="1" s="1"/>
  <c r="J26" i="1" s="1"/>
  <c r="H80" i="1"/>
  <c r="I80" i="1" s="1"/>
  <c r="H81" i="1"/>
  <c r="H82" i="1"/>
  <c r="I19" i="3" l="1"/>
  <c r="J19" i="3" s="1"/>
  <c r="J80" i="1"/>
  <c r="I12" i="3"/>
  <c r="J12" i="3" s="1"/>
  <c r="J9" i="3"/>
  <c r="I82" i="1"/>
  <c r="J82" i="1" s="1"/>
  <c r="I81" i="1"/>
  <c r="J81" i="1" s="1"/>
  <c r="H83" i="1"/>
  <c r="I83" i="1" s="1"/>
  <c r="J83" i="1" l="1"/>
  <c r="H55" i="1" l="1"/>
  <c r="H54" i="1"/>
  <c r="H41" i="1"/>
  <c r="I41" i="1" s="1"/>
  <c r="J41" i="1" s="1"/>
  <c r="I55" i="1" l="1"/>
  <c r="J55" i="1" s="1"/>
  <c r="I54" i="1"/>
  <c r="J54" i="1" s="1"/>
  <c r="H62" i="1" l="1"/>
  <c r="I62" i="1" s="1"/>
  <c r="J62" i="1" s="1"/>
  <c r="H38" i="1"/>
  <c r="I38" i="1" s="1"/>
  <c r="J38" i="1" s="1"/>
  <c r="H37" i="1"/>
  <c r="H20" i="3" l="1"/>
  <c r="H9" i="2"/>
  <c r="I9" i="2" s="1"/>
  <c r="H8" i="2"/>
  <c r="H11" i="2" l="1"/>
  <c r="J9" i="2"/>
  <c r="I21" i="3"/>
  <c r="J22" i="3"/>
  <c r="I8" i="2"/>
  <c r="I12" i="2" l="1"/>
  <c r="J8" i="2"/>
  <c r="J13" i="2" s="1"/>
  <c r="H79" i="1" l="1"/>
  <c r="H77" i="1"/>
  <c r="H75" i="1"/>
  <c r="H74" i="1"/>
  <c r="H72" i="1"/>
  <c r="H71" i="1"/>
  <c r="H70" i="1"/>
  <c r="H68" i="1"/>
  <c r="H67" i="1"/>
  <c r="H65" i="1"/>
  <c r="H63" i="1"/>
  <c r="H61" i="1"/>
  <c r="H60" i="1"/>
  <c r="H59" i="1"/>
  <c r="H58" i="1"/>
  <c r="H57" i="1"/>
  <c r="H56" i="1"/>
  <c r="H53" i="1"/>
  <c r="H51" i="1"/>
  <c r="H48" i="1"/>
  <c r="H47" i="1"/>
  <c r="H46" i="1"/>
  <c r="H45" i="1"/>
  <c r="H44" i="1"/>
  <c r="H43" i="1"/>
  <c r="H42" i="1"/>
  <c r="H40" i="1"/>
  <c r="H36" i="1"/>
  <c r="H34" i="1"/>
  <c r="H32" i="1"/>
  <c r="H31" i="1"/>
  <c r="H29" i="1"/>
  <c r="I29" i="1" s="1"/>
  <c r="J29" i="1" s="1"/>
  <c r="H28" i="1"/>
  <c r="I28" i="1" s="1"/>
  <c r="J28" i="1" s="1"/>
  <c r="H25" i="1"/>
  <c r="H24" i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H18" i="1"/>
  <c r="I18" i="1" s="1"/>
  <c r="J18" i="1" s="1"/>
  <c r="H17" i="1"/>
  <c r="H15" i="1"/>
  <c r="I15" i="1" s="1"/>
  <c r="J15" i="1" s="1"/>
  <c r="H13" i="1"/>
  <c r="I13" i="1" s="1"/>
  <c r="J13" i="1" s="1"/>
  <c r="H12" i="1"/>
  <c r="I12" i="1" s="1"/>
  <c r="J12" i="1" s="1"/>
  <c r="H11" i="1"/>
  <c r="H10" i="1"/>
  <c r="I10" i="1" s="1"/>
  <c r="J10" i="1" s="1"/>
  <c r="H8" i="1"/>
  <c r="H86" i="1" l="1"/>
  <c r="I11" i="1"/>
  <c r="J11" i="1" s="1"/>
  <c r="I36" i="1"/>
  <c r="J36" i="1" s="1"/>
  <c r="I25" i="1"/>
  <c r="J25" i="1" s="1"/>
  <c r="I31" i="1"/>
  <c r="J31" i="1" s="1"/>
  <c r="I32" i="1"/>
  <c r="J32" i="1" s="1"/>
  <c r="I37" i="1"/>
  <c r="J37" i="1" s="1"/>
  <c r="I42" i="1"/>
  <c r="J42" i="1" s="1"/>
  <c r="I44" i="1"/>
  <c r="J44" i="1" s="1"/>
  <c r="I46" i="1"/>
  <c r="J46" i="1" s="1"/>
  <c r="I48" i="1"/>
  <c r="J48" i="1" s="1"/>
  <c r="I58" i="1"/>
  <c r="J58" i="1" s="1"/>
  <c r="I59" i="1"/>
  <c r="J59" i="1" s="1"/>
  <c r="I63" i="1"/>
  <c r="J63" i="1" s="1"/>
  <c r="I68" i="1"/>
  <c r="J68" i="1" s="1"/>
  <c r="I79" i="1"/>
  <c r="J79" i="1" s="1"/>
  <c r="I17" i="1"/>
  <c r="J17" i="1" s="1"/>
  <c r="I24" i="1"/>
  <c r="J24" i="1" s="1"/>
  <c r="I34" i="1"/>
  <c r="J34" i="1" s="1"/>
  <c r="I40" i="1"/>
  <c r="J40" i="1" s="1"/>
  <c r="I43" i="1"/>
  <c r="J43" i="1" s="1"/>
  <c r="I45" i="1"/>
  <c r="J45" i="1" s="1"/>
  <c r="I47" i="1"/>
  <c r="J47" i="1" s="1"/>
  <c r="I51" i="1"/>
  <c r="J51" i="1" s="1"/>
  <c r="I53" i="1"/>
  <c r="J53" i="1" s="1"/>
  <c r="I56" i="1"/>
  <c r="J56" i="1" s="1"/>
  <c r="I60" i="1"/>
  <c r="J60" i="1" s="1"/>
  <c r="I61" i="1"/>
  <c r="J61" i="1" s="1"/>
  <c r="I72" i="1"/>
  <c r="J72" i="1" s="1"/>
  <c r="I75" i="1"/>
  <c r="J75" i="1" s="1"/>
  <c r="I77" i="1"/>
  <c r="J77" i="1" s="1"/>
  <c r="I84" i="1"/>
  <c r="J84" i="1" s="1"/>
  <c r="I8" i="1"/>
  <c r="J8" i="1" s="1"/>
  <c r="I74" i="1"/>
  <c r="J74" i="1" s="1"/>
  <c r="I71" i="1"/>
  <c r="J71" i="1" s="1"/>
  <c r="I70" i="1"/>
  <c r="J70" i="1" s="1"/>
  <c r="I67" i="1"/>
  <c r="J67" i="1" s="1"/>
  <c r="I65" i="1"/>
  <c r="J65" i="1" s="1"/>
  <c r="I57" i="1"/>
  <c r="J57" i="1" s="1"/>
  <c r="I87" i="1" l="1"/>
  <c r="J88" i="1"/>
</calcChain>
</file>

<file path=xl/sharedStrings.xml><?xml version="1.0" encoding="utf-8"?>
<sst xmlns="http://schemas.openxmlformats.org/spreadsheetml/2006/main" count="279" uniqueCount="156">
  <si>
    <t>Lp.</t>
  </si>
  <si>
    <t>Nazwa materiału / artykułu</t>
  </si>
  <si>
    <t>rodzaj opakowania</t>
  </si>
  <si>
    <t>ilość zamawianych sztuk / opakowań</t>
  </si>
  <si>
    <t>cena jednostkowa netto</t>
  </si>
  <si>
    <t>01.</t>
  </si>
  <si>
    <t>02.</t>
  </si>
  <si>
    <t>03.</t>
  </si>
  <si>
    <t>04.</t>
  </si>
  <si>
    <t>05.</t>
  </si>
  <si>
    <t>06.</t>
  </si>
  <si>
    <t>08.</t>
  </si>
  <si>
    <t>wartość netto</t>
  </si>
  <si>
    <t>Stawka VAT</t>
  </si>
  <si>
    <t>wartość brutto</t>
  </si>
  <si>
    <t>09.=07+VAT</t>
  </si>
  <si>
    <t>szt.</t>
  </si>
  <si>
    <t>producent           /           marka</t>
  </si>
  <si>
    <t>50 szt./op.</t>
  </si>
  <si>
    <t>10 szt./op.</t>
  </si>
  <si>
    <t>25 szt./op.</t>
  </si>
  <si>
    <t>100 szt./op.</t>
  </si>
  <si>
    <t>bloczek</t>
  </si>
  <si>
    <t>20 arkuszy/op.</t>
  </si>
  <si>
    <t>50 szt. / op.</t>
  </si>
  <si>
    <t>op.</t>
  </si>
  <si>
    <t>GRAND</t>
  </si>
  <si>
    <t>opakowanie</t>
  </si>
  <si>
    <t>TOMA</t>
  </si>
  <si>
    <t>6 szt/op.</t>
  </si>
  <si>
    <t>6 szt./op.</t>
  </si>
  <si>
    <t xml:space="preserve"> Gigant Permanent KAMET</t>
  </si>
  <si>
    <t>Gigant KAMET</t>
  </si>
  <si>
    <t>20 ml</t>
  </si>
  <si>
    <t>Pentel ZEAH06</t>
  </si>
  <si>
    <t>przybliżone wymiary                    44 x 17 x 12 mm</t>
  </si>
  <si>
    <t>Standardowe zszywki biurowe 24/6</t>
  </si>
  <si>
    <t>Grand</t>
  </si>
  <si>
    <t>Eagle</t>
  </si>
  <si>
    <t>1000 szt./op.</t>
  </si>
  <si>
    <t>Rozszywacz</t>
  </si>
  <si>
    <t>Dziurkacz metalowy</t>
  </si>
  <si>
    <t>21 cm</t>
  </si>
  <si>
    <t>Spinacze biurowe okrągłe 28 mm</t>
  </si>
  <si>
    <t>Szpilki dł. 28 mm</t>
  </si>
  <si>
    <t>Pinezki zwykłe</t>
  </si>
  <si>
    <t>Spinacze biurowe okrągłe 50 mm</t>
  </si>
  <si>
    <t>50 g/op.</t>
  </si>
  <si>
    <t>25 ml</t>
  </si>
  <si>
    <t>Klej WIKOL</t>
  </si>
  <si>
    <t>45 ml</t>
  </si>
  <si>
    <t>50 arkuszy/op.</t>
  </si>
  <si>
    <t>07. = 05 * 06</t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</si>
  <si>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biały</t>
    </r>
  </si>
  <si>
    <r>
      <t>Papier ksero - format A4 - 80g/m</t>
    </r>
    <r>
      <rPr>
        <sz val="11"/>
        <color theme="1"/>
        <rFont val="Czcionka tekstu podstawowego"/>
        <charset val="238"/>
      </rPr>
      <t>²</t>
    </r>
    <r>
      <rPr>
        <sz val="11"/>
        <color theme="1"/>
        <rFont val="Times New Roman"/>
        <family val="1"/>
        <charset val="238"/>
      </rPr>
      <t xml:space="preserve"> - mix kolorowy, pastelowy</t>
    </r>
  </si>
  <si>
    <t>500 arkuszy/ryza</t>
  </si>
  <si>
    <t>5*20 arkuszy/ryza</t>
  </si>
  <si>
    <t>Koperta A4</t>
  </si>
  <si>
    <t>AMOS</t>
  </si>
  <si>
    <t>Razem</t>
  </si>
  <si>
    <t>netto</t>
  </si>
  <si>
    <t>VAT</t>
  </si>
  <si>
    <t>brutto</t>
  </si>
  <si>
    <t>09.=07+08</t>
  </si>
  <si>
    <t>Netto</t>
  </si>
  <si>
    <t>Brutto</t>
  </si>
  <si>
    <t>zamiennik</t>
  </si>
  <si>
    <t>sztuka</t>
  </si>
  <si>
    <t>czarny</t>
  </si>
  <si>
    <t>niebieski</t>
  </si>
  <si>
    <t>żółty</t>
  </si>
  <si>
    <t>czerwony</t>
  </si>
  <si>
    <t>oryginał</t>
  </si>
  <si>
    <t>rodzaj</t>
  </si>
  <si>
    <t>07.</t>
  </si>
  <si>
    <t>08.=06*07</t>
  </si>
  <si>
    <t>09.</t>
  </si>
  <si>
    <t>10.=08+09</t>
  </si>
  <si>
    <t>Pinezki tablicowe</t>
  </si>
  <si>
    <t>200 szt./op</t>
  </si>
  <si>
    <t>Temperówka metalowa 400-1k/410 pojedyńcza</t>
  </si>
  <si>
    <t>BIGO</t>
  </si>
  <si>
    <t>Tusz do pieczątek czerwony / czarny</t>
  </si>
  <si>
    <t xml:space="preserve">Zszywacz 20k </t>
  </si>
  <si>
    <t>Dziurkacz 25k</t>
  </si>
  <si>
    <t>Essential</t>
  </si>
  <si>
    <r>
      <rPr>
        <b/>
        <u/>
        <sz val="10"/>
        <rFont val="Times New Roman"/>
        <family val="1"/>
        <charset val="238"/>
      </rPr>
      <t>Nożyczki</t>
    </r>
    <r>
      <rPr>
        <u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ze stali nierdzewnej z rękojeścią z niełamliwego plastiku</t>
    </r>
  </si>
  <si>
    <r>
      <rPr>
        <b/>
        <u/>
        <sz val="10"/>
        <rFont val="Times New Roman"/>
        <family val="1"/>
        <charset val="238"/>
      </rPr>
      <t xml:space="preserve">Linijka </t>
    </r>
    <r>
      <rPr>
        <sz val="10"/>
        <rFont val="Times New Roman"/>
        <family val="1"/>
        <charset val="238"/>
      </rPr>
      <t>plastikowa przeźroczysta 30 cm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</si>
  <si>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12 mm*30yd</t>
    </r>
  </si>
  <si>
    <r>
      <rPr>
        <b/>
        <u/>
        <sz val="10"/>
        <rFont val="Times New Roman"/>
        <family val="1"/>
        <charset val="238"/>
      </rPr>
      <t xml:space="preserve">Taśma klejąca </t>
    </r>
    <r>
      <rPr>
        <sz val="8"/>
        <rFont val="Times New Roman"/>
        <family val="1"/>
        <charset val="238"/>
      </rPr>
      <t>biurowa przeźroczysta 18 mm*30yd</t>
    </r>
  </si>
  <si>
    <r>
      <rPr>
        <b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24 mm*20yd</t>
    </r>
  </si>
  <si>
    <r>
      <t xml:space="preserve">Taśma pakowa </t>
    </r>
    <r>
      <rPr>
        <sz val="8"/>
        <rFont val="Times New Roman"/>
        <family val="1"/>
        <charset val="238"/>
      </rPr>
      <t>48 mm*45m</t>
    </r>
  </si>
  <si>
    <r>
      <rPr>
        <b/>
        <u/>
        <sz val="10"/>
        <rFont val="Times New Roman"/>
        <family val="1"/>
        <charset val="238"/>
      </rPr>
      <t>Taśma dwustronna,</t>
    </r>
    <r>
      <rPr>
        <sz val="8"/>
        <rFont val="Times New Roman"/>
        <family val="1"/>
        <charset val="238"/>
      </rPr>
      <t xml:space="preserve"> 50mm*5 m</t>
    </r>
  </si>
  <si>
    <r>
      <rPr>
        <b/>
        <u/>
        <sz val="10"/>
        <rFont val="Times New Roman"/>
        <family val="1"/>
        <charset val="238"/>
      </rPr>
      <t xml:space="preserve">Segregator A4/ 70-75    </t>
    </r>
    <r>
      <rPr>
        <sz val="10"/>
        <rFont val="Times New Roman"/>
        <family val="1"/>
        <charset val="238"/>
      </rPr>
      <t xml:space="preserve">                                  </t>
    </r>
    <r>
      <rPr>
        <sz val="8"/>
        <rFont val="Times New Roman"/>
        <family val="1"/>
        <charset val="238"/>
      </rPr>
      <t xml:space="preserve">   (różne kolory, z mechanizmem dźwigniowym niklowanym, oklejony na zewnątrz poliolefiną - folią, wewnątrz pokryty papierem, dwustronna wymienna etykieta na grzbiecie , na grzbiecie otwór na palec pokryty metalem ułatwiający wyjmowanie segregatora z półki, na dolnych krawędziach metalowe niklowane okucia, dwa otwory na przedniej okładce na grzbiety mechanizmu blokujace okładkę po zamknięciu)</t>
    </r>
  </si>
  <si>
    <t>96-100 kartek</t>
  </si>
  <si>
    <t>Dziennik korespondencyjny A4</t>
  </si>
  <si>
    <r>
      <rPr>
        <b/>
        <u/>
        <sz val="11"/>
        <rFont val="Times New Roman"/>
        <family val="1"/>
        <charset val="238"/>
      </rPr>
      <t>Folia do laminowania</t>
    </r>
    <r>
      <rPr>
        <sz val="11"/>
        <rFont val="Times New Roman"/>
        <family val="1"/>
        <charset val="238"/>
      </rPr>
      <t>,</t>
    </r>
    <r>
      <rPr>
        <sz val="8"/>
        <rFont val="Times New Roman"/>
        <family val="1"/>
        <charset val="238"/>
      </rPr>
      <t xml:space="preserve"> format A4, 100 mic.</t>
    </r>
  </si>
  <si>
    <r>
      <rPr>
        <b/>
        <u/>
        <sz val="11"/>
        <rFont val="Times New Roman"/>
        <family val="1"/>
        <charset val="238"/>
      </rPr>
      <t>Zestaw cienkopisów niewysychajacych,</t>
    </r>
    <r>
      <rPr>
        <sz val="8"/>
        <rFont val="Times New Roman"/>
        <family val="1"/>
        <charset val="238"/>
      </rPr>
      <t xml:space="preserve"> końcówka o średnicy 0,4 mm, o metalowym wsparciu umożliwiajaca kreślenie przy linijce, mix kolorów</t>
    </r>
  </si>
  <si>
    <r>
      <rPr>
        <b/>
        <u/>
        <sz val="11"/>
        <rFont val="Times New Roman"/>
        <family val="1"/>
        <charset val="238"/>
      </rPr>
      <t>Marker wodoodporny,</t>
    </r>
    <r>
      <rPr>
        <sz val="8"/>
        <rFont val="Times New Roman"/>
        <family val="1"/>
        <charset val="238"/>
      </rPr>
      <t xml:space="preserve"> nietoksyczny, do pisania po każdego rodzaju powierzchni, szczelny s końcówką ściętą lub okrągłą, grubość pisania 1-5 mm, długość lini pisania do 1600m</t>
    </r>
  </si>
  <si>
    <r>
      <rPr>
        <b/>
        <u/>
        <sz val="11"/>
        <rFont val="Times New Roman"/>
        <family val="1"/>
        <charset val="238"/>
      </rPr>
      <t>Marker do tablic suchościeralnych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, szybkoschnący, łatwo usuwalny, okrągła końcówka 1-3 mm, zabezpieczona przed wciśnieciem, linia pisania do 1500m, mix lolorów</t>
    </r>
  </si>
  <si>
    <r>
      <rPr>
        <b/>
        <u/>
        <sz val="11"/>
        <rFont val="Times New Roman"/>
        <family val="1"/>
        <charset val="238"/>
      </rPr>
      <t xml:space="preserve">Marker do płyt CD / DVD,  </t>
    </r>
    <r>
      <rPr>
        <sz val="11"/>
        <rFont val="Times New Roman"/>
        <family val="1"/>
        <charset val="238"/>
      </rPr>
      <t xml:space="preserve">                               </t>
    </r>
    <r>
      <rPr>
        <sz val="8"/>
        <rFont val="Times New Roman"/>
        <family val="1"/>
        <charset val="238"/>
      </rPr>
      <t xml:space="preserve"> grubosć lini pisania 0,7 - 1,0 mm</t>
    </r>
  </si>
  <si>
    <r>
      <rPr>
        <b/>
        <u/>
        <sz val="11"/>
        <rFont val="Times New Roman"/>
        <family val="1"/>
        <charset val="238"/>
      </rPr>
      <t>Korektor szybkoschnący w płyni</t>
    </r>
    <r>
      <rPr>
        <sz val="11"/>
        <rFont val="Times New Roman"/>
        <family val="1"/>
        <charset val="238"/>
      </rPr>
      <t xml:space="preserve">e, </t>
    </r>
    <r>
      <rPr>
        <sz val="8"/>
        <rFont val="Times New Roman"/>
        <family val="1"/>
        <charset val="238"/>
      </rPr>
      <t xml:space="preserve">dobrze kryjący, nietoksyczny, do wszystkich rodzjów nawierzchni, z pędzelkiem </t>
    </r>
  </si>
  <si>
    <r>
      <rPr>
        <b/>
        <u/>
        <sz val="11"/>
        <rFont val="Times New Roman"/>
        <family val="1"/>
        <charset val="238"/>
      </rPr>
      <t>Gumka wycierająca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do czysta bez naruszenia struktury papieru, z minimalną ilością ścinków</t>
    </r>
  </si>
  <si>
    <r>
      <rPr>
        <b/>
        <u/>
        <sz val="10"/>
        <rFont val="Times New Roman"/>
        <family val="1"/>
        <charset val="238"/>
      </rPr>
      <t>Zakreślacz fluorescencyjny STABILO</t>
    </r>
    <r>
      <rPr>
        <sz val="10"/>
        <rFont val="Times New Roman"/>
        <family val="1"/>
        <charset val="238"/>
      </rPr>
      <t xml:space="preserve"> BOSS ORIGINAL mix kolorów gr.lini 2-5 mm</t>
    </r>
  </si>
  <si>
    <r>
      <rPr>
        <b/>
        <u/>
        <sz val="10"/>
        <rFont val="Times New Roman"/>
        <family val="1"/>
        <charset val="238"/>
      </rPr>
      <t>Zakreślacz  STABILO</t>
    </r>
    <r>
      <rPr>
        <sz val="10"/>
        <rFont val="Times New Roman"/>
        <family val="1"/>
        <charset val="238"/>
      </rPr>
      <t xml:space="preserve"> BOSS   gr.lini 2-5 mm, zółty,różowy, pomarańcz, zielony, niebieski</t>
    </r>
  </si>
  <si>
    <t>Ołówek drewniany zwykły HB z gumką</t>
  </si>
  <si>
    <r>
      <rPr>
        <b/>
        <u/>
        <sz val="10"/>
        <rFont val="Times New Roman"/>
        <family val="1"/>
        <charset val="238"/>
      </rPr>
      <t>Długopis BIC</t>
    </r>
    <r>
      <rPr>
        <sz val="10"/>
        <rFont val="Times New Roman"/>
        <family val="1"/>
        <charset val="238"/>
      </rPr>
      <t xml:space="preserve"> crystal czerwony/niebieski/zielony/czarny</t>
    </r>
  </si>
  <si>
    <r>
      <rPr>
        <b/>
        <u/>
        <sz val="10"/>
        <rFont val="Times New Roman"/>
        <family val="1"/>
        <charset val="238"/>
      </rPr>
      <t>Zeszyt/brulion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 twardej oprawie  A4/96 w kratkę</t>
    </r>
  </si>
  <si>
    <r>
      <rPr>
        <b/>
        <u/>
        <sz val="10"/>
        <rFont val="Times New Roman"/>
        <family val="1"/>
        <charset val="238"/>
      </rPr>
      <t>Papier ozdobny A4</t>
    </r>
    <r>
      <rPr>
        <sz val="10"/>
        <rFont val="Times New Roman"/>
        <family val="1"/>
        <charset val="238"/>
      </rPr>
      <t xml:space="preserve"> 120 g/m²(w tym na dyplomy)</t>
    </r>
  </si>
  <si>
    <r>
      <rPr>
        <b/>
        <sz val="10"/>
        <rFont val="Times New Roman"/>
        <family val="1"/>
        <charset val="238"/>
      </rPr>
      <t>Karton ozdobny</t>
    </r>
    <r>
      <rPr>
        <sz val="10"/>
        <rFont val="Times New Roman"/>
        <family val="1"/>
        <charset val="238"/>
      </rPr>
      <t xml:space="preserve"> / wizytowy A4 kolor</t>
    </r>
  </si>
  <si>
    <r>
      <t xml:space="preserve">DRUKI - </t>
    </r>
    <r>
      <rPr>
        <b/>
        <u/>
        <sz val="10"/>
        <rFont val="Times New Roman"/>
        <family val="1"/>
        <charset val="238"/>
      </rPr>
      <t>wyjazd służbowy</t>
    </r>
    <r>
      <rPr>
        <sz val="10"/>
        <rFont val="Times New Roman"/>
        <family val="1"/>
        <charset val="238"/>
      </rPr>
      <t xml:space="preserve"> </t>
    </r>
  </si>
  <si>
    <r>
      <t xml:space="preserve">DRUKI - </t>
    </r>
    <r>
      <rPr>
        <b/>
        <u/>
        <sz val="10"/>
        <rFont val="Times New Roman"/>
        <family val="1"/>
        <charset val="238"/>
      </rPr>
      <t>kartoteki magazynowe</t>
    </r>
    <r>
      <rPr>
        <sz val="10"/>
        <rFont val="Times New Roman"/>
        <family val="1"/>
        <charset val="238"/>
      </rPr>
      <t xml:space="preserve"> 50 k</t>
    </r>
  </si>
  <si>
    <r>
      <t>Koperty samoklejące białe C4</t>
    </r>
    <r>
      <rPr>
        <sz val="8"/>
        <rFont val="Times New Roman"/>
        <family val="1"/>
        <charset val="238"/>
      </rPr>
      <t xml:space="preserve"> 229*324 mm</t>
    </r>
  </si>
  <si>
    <r>
      <t>Koperty samoklejące białe C5</t>
    </r>
    <r>
      <rPr>
        <sz val="8"/>
        <rFont val="Times New Roman"/>
        <family val="1"/>
        <charset val="238"/>
      </rPr>
      <t xml:space="preserve"> 162*229 mm</t>
    </r>
  </si>
  <si>
    <r>
      <t>Koperty samoklejące białe C6</t>
    </r>
    <r>
      <rPr>
        <sz val="8"/>
        <rFont val="Times New Roman"/>
        <family val="1"/>
        <charset val="238"/>
      </rPr>
      <t xml:space="preserve"> 114*162 mm</t>
    </r>
  </si>
  <si>
    <r>
      <rPr>
        <b/>
        <u/>
        <sz val="10"/>
        <rFont val="Times New Roman"/>
        <family val="1"/>
        <charset val="238"/>
      </rPr>
      <t>Koperta samoklejąca DL biała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110*220 mm</t>
    </r>
  </si>
  <si>
    <r>
      <rPr>
        <b/>
        <u/>
        <sz val="10"/>
        <rFont val="Times New Roman"/>
        <family val="1"/>
        <charset val="238"/>
      </rPr>
      <t>Koperty ochronne</t>
    </r>
    <r>
      <rPr>
        <b/>
        <sz val="10"/>
        <rFont val="Times New Roman"/>
        <family val="1"/>
        <charset val="238"/>
      </rPr>
      <t xml:space="preserve"> z folią bąbelkową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220*330mm</t>
    </r>
  </si>
  <si>
    <r>
      <rPr>
        <b/>
        <u/>
        <sz val="11"/>
        <rFont val="Times New Roman"/>
        <family val="1"/>
        <charset val="238"/>
      </rPr>
      <t>Skoroszyt PCV A4</t>
    </r>
    <r>
      <rPr>
        <sz val="8"/>
        <rFont val="Times New Roman"/>
        <family val="1"/>
        <charset val="238"/>
      </rPr>
      <t xml:space="preserve"> zawieszany, przednia okładka przeźroczysta, tylna kolorowa, papierowy pasek opisowy wsywany, mix kolorów do wyboru</t>
    </r>
  </si>
  <si>
    <r>
      <t xml:space="preserve">Mechanizmy skoroszytowe </t>
    </r>
    <r>
      <rPr>
        <sz val="10"/>
        <rFont val="Times New Roman"/>
        <family val="1"/>
        <charset val="238"/>
      </rPr>
      <t>/ wąsy kolorowe</t>
    </r>
  </si>
  <si>
    <r>
      <rPr>
        <b/>
        <u/>
        <sz val="10"/>
        <rFont val="Times New Roman"/>
        <family val="1"/>
        <charset val="238"/>
      </rPr>
      <t>Skoroszyt tekturowy biały A4</t>
    </r>
    <r>
      <rPr>
        <sz val="10"/>
        <rFont val="Times New Roman"/>
        <family val="1"/>
        <charset val="238"/>
      </rPr>
      <t xml:space="preserve">  do archiwizacji dokumentów z białej tektury powlekanej  połówka zawieszkowy</t>
    </r>
  </si>
  <si>
    <t>Esselte</t>
  </si>
  <si>
    <t>kieltech</t>
  </si>
  <si>
    <t>Korektor w taśmie 4,2 mm*8m</t>
  </si>
  <si>
    <t>Tusz do pieczątek zielony/niebieski</t>
  </si>
  <si>
    <t>Stolgraf</t>
  </si>
  <si>
    <r>
      <t xml:space="preserve">Zawieszka do kluczy 100 szt. w  opakowaniu </t>
    </r>
    <r>
      <rPr>
        <sz val="11"/>
        <rFont val="Times New Roman"/>
        <family val="1"/>
        <charset val="238"/>
      </rPr>
      <t xml:space="preserve"> - </t>
    </r>
    <r>
      <rPr>
        <sz val="8"/>
        <rFont val="Times New Roman"/>
        <family val="1"/>
        <charset val="238"/>
      </rPr>
      <t>różnokolorowe, plastikowe zawieszki do kluczy, posiadajace zabezpieczenia przeźroczysta folią okienko do wpisania nr pomieszczenia</t>
    </r>
  </si>
  <si>
    <r>
      <t xml:space="preserve">Druk </t>
    </r>
    <r>
      <rPr>
        <b/>
        <sz val="10"/>
        <rFont val="Times New Roman"/>
        <family val="1"/>
        <charset val="238"/>
      </rPr>
      <t>polecenia przelewu WP 2</t>
    </r>
    <r>
      <rPr>
        <sz val="10"/>
        <rFont val="Times New Roman"/>
        <family val="1"/>
        <charset val="238"/>
      </rPr>
      <t xml:space="preserve"> A6 </t>
    </r>
  </si>
  <si>
    <t>Toner do drukarki ECOSYS M 2035 dn - Kyocera (TK-1140)</t>
  </si>
  <si>
    <t>Toner do drukarkiHP Laser Jet M 1212 nf</t>
  </si>
  <si>
    <t xml:space="preserve">czarny </t>
  </si>
  <si>
    <t>Toner do drukarki HP Laser Jet 1536dnf</t>
  </si>
  <si>
    <t>Rolki termicznedo kas 57*30 szer. 57 mm, dł. 30 m (10 szt. w op.)</t>
  </si>
  <si>
    <t>CZEŚĆ II - papier kserograficzny</t>
  </si>
  <si>
    <t>CZĘŚĆ III - tonery i tusze</t>
  </si>
  <si>
    <t>durable</t>
  </si>
  <si>
    <r>
      <rPr>
        <b/>
        <u/>
        <sz val="10"/>
        <rFont val="Times New Roman"/>
        <family val="1"/>
        <charset val="238"/>
      </rPr>
      <t>Koszulki na dokumenty z foli A4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 xml:space="preserve">do segregatora wykonane z gładkiej folii polipropylenowej, krystalicznejo grubości min 55 </t>
    </r>
    <r>
      <rPr>
        <sz val="8"/>
        <rFont val="Calibri"/>
        <family val="2"/>
        <charset val="238"/>
      </rPr>
      <t>μ</t>
    </r>
    <r>
      <rPr>
        <sz val="8"/>
        <rFont val="Times New Roman"/>
        <family val="1"/>
        <charset val="238"/>
      </rPr>
      <t>m, otwierane od góry</t>
    </r>
  </si>
  <si>
    <r>
      <rPr>
        <b/>
        <u/>
        <sz val="10"/>
        <rFont val="Times New Roman"/>
        <family val="1"/>
        <charset val="238"/>
      </rPr>
      <t>Teczka kartonowa białą z gumką A 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mocnego kartonu, z mocną gumką wzdłuż dłuższego boku i trzema zakładkami chroniącymi dokumenty przed wypadnięciem, 350 g</t>
    </r>
  </si>
  <si>
    <r>
      <rPr>
        <b/>
        <u/>
        <sz val="10"/>
        <rFont val="Times New Roman"/>
        <family val="1"/>
        <charset val="238"/>
      </rPr>
      <t>Bloczki samoprzylepne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żółte 75*75*100 kartek</t>
    </r>
  </si>
  <si>
    <t>Długopis automatyczny olejowy/żelowy PILOT G2</t>
  </si>
  <si>
    <t>stabilo      astra</t>
  </si>
  <si>
    <r>
      <rPr>
        <b/>
        <u/>
        <sz val="10"/>
        <rFont val="Times New Roman"/>
        <family val="1"/>
        <charset val="238"/>
      </rPr>
      <t>Taśma dwustronna,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po usunieciu zabezpieczajacego paska przeźroczysta, odrywana ręcznie, odporna na kurczenia, 38mm*5 m</t>
    </r>
  </si>
  <si>
    <r>
      <rPr>
        <b/>
        <u/>
        <sz val="10"/>
        <rFont val="Times New Roman"/>
        <family val="1"/>
        <charset val="238"/>
      </rPr>
      <t>Taśma dwustronna,</t>
    </r>
    <r>
      <rPr>
        <sz val="8"/>
        <rFont val="Times New Roman"/>
        <family val="1"/>
        <charset val="238"/>
      </rPr>
      <t xml:space="preserve"> 12mm*5 m</t>
    </r>
  </si>
  <si>
    <r>
      <rPr>
        <b/>
        <u/>
        <sz val="10"/>
        <rFont val="Times New Roman"/>
        <family val="1"/>
        <charset val="238"/>
      </rPr>
      <t>Klej w sztyfcie 8-10g,</t>
    </r>
    <r>
      <rPr>
        <sz val="8"/>
        <rFont val="Times New Roman"/>
        <family val="1"/>
        <charset val="238"/>
      </rPr>
      <t xml:space="preserve"> bezbarwny i bezwonny , zmywalny i niebrudzący, do papieru, tektury, bezpieczny dla dzieci</t>
    </r>
  </si>
  <si>
    <r>
      <t xml:space="preserve">Ksiaża zameldowań A4 - </t>
    </r>
    <r>
      <rPr>
        <u/>
        <sz val="8"/>
        <rFont val="Times New Roman"/>
        <family val="1"/>
        <charset val="238"/>
      </rPr>
      <t>oprawa album 20 kartek, druk dwustronny</t>
    </r>
  </si>
  <si>
    <r>
      <t xml:space="preserve">Identyfikatory przypinane przeźroczyste </t>
    </r>
    <r>
      <rPr>
        <sz val="11"/>
        <rFont val="Times New Roman"/>
        <family val="1"/>
        <charset val="238"/>
      </rPr>
      <t>90mmm*55mm</t>
    </r>
    <r>
      <rPr>
        <sz val="8"/>
        <rFont val="Times New Roman"/>
        <family val="1"/>
        <charset val="238"/>
      </rPr>
      <t xml:space="preserve"> dla stażystów i praktykantów</t>
    </r>
  </si>
  <si>
    <r>
      <rPr>
        <b/>
        <u/>
        <sz val="10"/>
        <rFont val="Times New Roman"/>
        <family val="1"/>
        <charset val="238"/>
      </rPr>
      <t>Długopis automatyczny UNI Jetstream-101</t>
    </r>
    <r>
      <rPr>
        <sz val="10"/>
        <rFont val="Times New Roman"/>
        <family val="1"/>
        <charset val="238"/>
      </rPr>
      <t xml:space="preserve"> niebieski/czerwony/czarny/zielony</t>
    </r>
  </si>
  <si>
    <r>
      <rPr>
        <b/>
        <u/>
        <sz val="10"/>
        <rFont val="Times New Roman"/>
        <family val="1"/>
        <charset val="238"/>
      </rPr>
      <t>Taśma klejąca</t>
    </r>
    <r>
      <rPr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biurowa przeźroczysta 48-50 mm*66m</t>
    </r>
  </si>
  <si>
    <r>
      <t>z</t>
    </r>
    <r>
      <rPr>
        <sz val="10"/>
        <color theme="1"/>
        <rFont val="Times New Roman"/>
        <family val="1"/>
        <charset val="238"/>
      </rPr>
      <t>amiennik</t>
    </r>
  </si>
  <si>
    <t>Tusz do drukarki EPSON L 3251</t>
  </si>
  <si>
    <t>CZĘŚĆ I - artykuły biurowe i papiernicze - 2024/2025</t>
  </si>
  <si>
    <r>
      <rPr>
        <b/>
        <u/>
        <sz val="10"/>
        <rFont val="Times New Roman"/>
        <family val="1"/>
        <charset val="238"/>
      </rPr>
      <t>Teczka na akta osobowe A 4</t>
    </r>
    <r>
      <rPr>
        <b/>
        <sz val="10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wykonana z tektury oblewanej folią PVC z elastycznie formowanym grzbietem szer. 12 mm,  4 sztuki wewnętrznych listew z zapięciami skoroszytowymi, 4 sztuki przekładek personalnych  wg wzoru kodeksu pracy, konstrukcja teczki umożliwiajaca pionową archiwizację półkową.</t>
    </r>
  </si>
  <si>
    <t>Rolki termicznedo kas 57*30 szer. 57 mm, dł. 15 m (10 szt. w op.)</t>
  </si>
  <si>
    <t>ZAŁĄCZNIK nr 1 - cz. I</t>
  </si>
  <si>
    <t>Formularz asortymentowo – cenowy dla Szkolnego Schroniska Młodzieżowego "Dąbrówka" w Prudniku</t>
  </si>
  <si>
    <t>ZAŁĄCZNIK nr 1 - cz. II</t>
  </si>
  <si>
    <t>ZAŁĄCZNIK nr 1 - cz.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</si>
</sst>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8"/>
      <color rgb="FF33333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charset val="238"/>
    </font>
    <font>
      <sz val="7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u/>
      <sz val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9" fontId="2" fillId="0" borderId="0" xfId="0" applyNumberFormat="1" applyFont="1"/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2" fontId="2" fillId="2" borderId="1" xfId="0" applyNumberFormat="1" applyFont="1" applyFill="1" applyBorder="1"/>
    <xf numFmtId="0" fontId="0" fillId="0" borderId="3" xfId="0" applyBorder="1"/>
    <xf numFmtId="0" fontId="0" fillId="0" borderId="0" xfId="0" applyBorder="1"/>
    <xf numFmtId="0" fontId="5" fillId="0" borderId="1" xfId="0" applyFont="1" applyBorder="1" applyAlignment="1">
      <alignment horizontal="right"/>
    </xf>
    <xf numFmtId="0" fontId="2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0" borderId="1" xfId="0" applyNumberFormat="1" applyFont="1" applyBorder="1"/>
    <xf numFmtId="0" fontId="2" fillId="0" borderId="3" xfId="0" applyFont="1" applyBorder="1"/>
    <xf numFmtId="0" fontId="5" fillId="0" borderId="3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right"/>
    </xf>
    <xf numFmtId="0" fontId="3" fillId="0" borderId="1" xfId="0" applyFont="1" applyBorder="1"/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9" fillId="0" borderId="1" xfId="0" applyFont="1" applyBorder="1"/>
    <xf numFmtId="0" fontId="9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2" fillId="2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9" fillId="0" borderId="1" xfId="0" applyFont="1" applyBorder="1"/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21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2" borderId="1" xfId="0" applyFont="1" applyFill="1" applyBorder="1"/>
    <xf numFmtId="2" fontId="25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 wrapText="1"/>
    </xf>
    <xf numFmtId="0" fontId="26" fillId="0" borderId="1" xfId="0" applyFont="1" applyBorder="1" applyAlignment="1">
      <alignment wrapText="1"/>
    </xf>
    <xf numFmtId="0" fontId="27" fillId="0" borderId="0" xfId="0" applyFont="1"/>
    <xf numFmtId="0" fontId="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3" fillId="0" borderId="0" xfId="0" applyFont="1"/>
    <xf numFmtId="0" fontId="1" fillId="0" borderId="1" xfId="0" applyFont="1" applyBorder="1" applyAlignment="1">
      <alignment horizontal="right"/>
    </xf>
    <xf numFmtId="0" fontId="30" fillId="0" borderId="0" xfId="0" applyFont="1"/>
    <xf numFmtId="0" fontId="2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2" fillId="0" borderId="2" xfId="0" applyFont="1" applyBorder="1"/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/>
    </xf>
    <xf numFmtId="0" fontId="8" fillId="0" borderId="0" xfId="0" applyFont="1"/>
    <xf numFmtId="2" fontId="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7" fillId="2" borderId="1" xfId="0" applyFont="1" applyFill="1" applyBorder="1" applyAlignment="1">
      <alignment horizontal="center" vertical="center"/>
    </xf>
    <xf numFmtId="2" fontId="2" fillId="0" borderId="2" xfId="0" applyNumberFormat="1" applyFont="1" applyBorder="1"/>
    <xf numFmtId="0" fontId="32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77"/>
  <sheetViews>
    <sheetView zoomScaleNormal="100" workbookViewId="0">
      <selection activeCell="C1" sqref="C1:C2"/>
    </sheetView>
  </sheetViews>
  <sheetFormatPr defaultRowHeight="15"/>
  <cols>
    <col min="2" max="2" width="5" customWidth="1"/>
    <col min="3" max="3" width="36.42578125" customWidth="1"/>
    <col min="4" max="4" width="9.140625" customWidth="1"/>
    <col min="5" max="5" width="12.7109375" customWidth="1"/>
    <col min="6" max="6" width="13.28515625" customWidth="1"/>
    <col min="7" max="7" width="11.7109375" customWidth="1"/>
    <col min="9" max="9" width="6.5703125" customWidth="1"/>
    <col min="11" max="11" width="2" customWidth="1"/>
  </cols>
  <sheetData>
    <row r="1" spans="2:61">
      <c r="C1" s="96" t="s">
        <v>152</v>
      </c>
    </row>
    <row r="2" spans="2:61" ht="18.75">
      <c r="B2" s="1"/>
      <c r="C2" s="103" t="s">
        <v>153</v>
      </c>
      <c r="H2" s="82"/>
    </row>
    <row r="3" spans="2:61" ht="18.75">
      <c r="B3" s="1"/>
      <c r="C3" s="82"/>
    </row>
    <row r="4" spans="2:61">
      <c r="C4" s="96" t="s">
        <v>149</v>
      </c>
      <c r="F4" s="100"/>
      <c r="G4" s="83"/>
    </row>
    <row r="5" spans="2:61">
      <c r="G5" s="83"/>
    </row>
    <row r="6" spans="2:61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3" t="s">
        <v>61</v>
      </c>
      <c r="J6" s="5" t="s">
        <v>14</v>
      </c>
      <c r="K6" s="49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2:61" ht="13.5" customHeight="1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52</v>
      </c>
      <c r="I7" s="7" t="s">
        <v>11</v>
      </c>
      <c r="J7" s="7" t="s">
        <v>63</v>
      </c>
      <c r="K7" s="5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2:61" ht="105" customHeight="1">
      <c r="B8" s="8" t="s">
        <v>5</v>
      </c>
      <c r="C8" s="62" t="s">
        <v>93</v>
      </c>
      <c r="D8" s="5"/>
      <c r="E8" s="3" t="s">
        <v>16</v>
      </c>
      <c r="F8" s="84">
        <v>30</v>
      </c>
      <c r="G8" s="73"/>
      <c r="H8" s="9">
        <f>F8*G8</f>
        <v>0</v>
      </c>
      <c r="I8" s="35">
        <f>H8*23%</f>
        <v>0</v>
      </c>
      <c r="J8" s="35">
        <f>H8+I8</f>
        <v>0</v>
      </c>
      <c r="K8" s="4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2:61" ht="7.5" customHeight="1">
      <c r="B9" s="17"/>
      <c r="C9" s="51"/>
      <c r="D9" s="19"/>
      <c r="E9" s="19"/>
      <c r="F9" s="101"/>
      <c r="G9" s="69"/>
      <c r="H9" s="19"/>
      <c r="I9" s="18"/>
      <c r="J9" s="18"/>
      <c r="K9" s="4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2:61" ht="18.75">
      <c r="B10" s="8"/>
      <c r="C10" s="58" t="s">
        <v>118</v>
      </c>
      <c r="D10" s="6" t="s">
        <v>134</v>
      </c>
      <c r="E10" s="3" t="s">
        <v>20</v>
      </c>
      <c r="F10" s="84">
        <v>2</v>
      </c>
      <c r="G10" s="74"/>
      <c r="H10" s="9">
        <f t="shared" ref="H10:H15" si="0">F10*G10</f>
        <v>0</v>
      </c>
      <c r="I10" s="6">
        <f t="shared" ref="I10:I14" si="1">H10*23%</f>
        <v>0</v>
      </c>
      <c r="J10" s="6">
        <f t="shared" ref="J10:J15" si="2">H10+I10</f>
        <v>0</v>
      </c>
      <c r="K10" s="4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2:61" ht="39">
      <c r="B11" s="8"/>
      <c r="C11" s="63" t="s">
        <v>119</v>
      </c>
      <c r="D11" s="6" t="s">
        <v>81</v>
      </c>
      <c r="E11" s="3" t="s">
        <v>19</v>
      </c>
      <c r="F11" s="84">
        <v>2</v>
      </c>
      <c r="G11" s="74"/>
      <c r="H11" s="9">
        <f t="shared" si="0"/>
        <v>0</v>
      </c>
      <c r="I11" s="35">
        <f t="shared" si="1"/>
        <v>0</v>
      </c>
      <c r="J11" s="35">
        <f t="shared" si="2"/>
        <v>0</v>
      </c>
      <c r="K11" s="4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2:61" ht="36" customHeight="1">
      <c r="B12" s="8"/>
      <c r="C12" s="63" t="s">
        <v>135</v>
      </c>
      <c r="D12" s="6" t="s">
        <v>120</v>
      </c>
      <c r="E12" s="3" t="s">
        <v>21</v>
      </c>
      <c r="F12" s="84">
        <v>10</v>
      </c>
      <c r="G12" s="74"/>
      <c r="H12" s="9">
        <f t="shared" si="0"/>
        <v>0</v>
      </c>
      <c r="I12" s="35">
        <f t="shared" si="1"/>
        <v>0</v>
      </c>
      <c r="J12" s="35">
        <f t="shared" si="2"/>
        <v>0</v>
      </c>
      <c r="K12" s="4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2:61" ht="48.75" customHeight="1">
      <c r="B13" s="8"/>
      <c r="C13" s="63" t="s">
        <v>136</v>
      </c>
      <c r="D13" s="6" t="s">
        <v>121</v>
      </c>
      <c r="E13" s="3" t="s">
        <v>16</v>
      </c>
      <c r="F13" s="84">
        <v>20</v>
      </c>
      <c r="G13" s="74"/>
      <c r="H13" s="9">
        <f t="shared" si="0"/>
        <v>0</v>
      </c>
      <c r="I13" s="35">
        <f t="shared" si="1"/>
        <v>0</v>
      </c>
      <c r="J13" s="35">
        <f t="shared" si="2"/>
        <v>0</v>
      </c>
      <c r="K13" s="4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</row>
    <row r="14" spans="2:61" ht="75" customHeight="1">
      <c r="B14" s="8"/>
      <c r="C14" s="63" t="s">
        <v>150</v>
      </c>
      <c r="D14" s="6"/>
      <c r="E14" s="3" t="s">
        <v>16</v>
      </c>
      <c r="F14" s="84">
        <v>4</v>
      </c>
      <c r="G14" s="74"/>
      <c r="H14" s="9">
        <f t="shared" si="0"/>
        <v>0</v>
      </c>
      <c r="I14" s="35">
        <f t="shared" si="1"/>
        <v>0</v>
      </c>
      <c r="J14" s="35">
        <f t="shared" si="2"/>
        <v>0</v>
      </c>
      <c r="K14" s="4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</row>
    <row r="15" spans="2:61" ht="40.5" customHeight="1">
      <c r="B15" s="22"/>
      <c r="C15" s="57" t="s">
        <v>117</v>
      </c>
      <c r="D15" s="11"/>
      <c r="E15" s="21" t="s">
        <v>19</v>
      </c>
      <c r="F15" s="84">
        <v>20</v>
      </c>
      <c r="G15" s="74"/>
      <c r="H15" s="97">
        <f t="shared" si="0"/>
        <v>0</v>
      </c>
      <c r="I15" s="35">
        <f t="shared" ref="I15" si="3">H15*23%</f>
        <v>0</v>
      </c>
      <c r="J15" s="35">
        <f t="shared" si="2"/>
        <v>0</v>
      </c>
      <c r="K15" s="4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</row>
    <row r="16" spans="2:61" ht="6.75" customHeight="1">
      <c r="B16" s="17"/>
      <c r="C16" s="52"/>
      <c r="D16" s="26"/>
      <c r="E16" s="27"/>
      <c r="F16" s="101"/>
      <c r="G16" s="70"/>
      <c r="H16" s="19"/>
      <c r="I16" s="18"/>
      <c r="J16" s="18"/>
      <c r="K16" s="4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</row>
    <row r="17" spans="2:61" ht="18.75">
      <c r="B17" s="8"/>
      <c r="C17" s="56" t="s">
        <v>112</v>
      </c>
      <c r="D17" s="6"/>
      <c r="E17" s="3" t="s">
        <v>18</v>
      </c>
      <c r="F17" s="84">
        <v>2</v>
      </c>
      <c r="G17" s="73"/>
      <c r="H17" s="9">
        <f t="shared" ref="H17:H22" si="4">F17*G17</f>
        <v>0</v>
      </c>
      <c r="I17" s="35">
        <f t="shared" ref="I17:I22" si="5">H17*23%</f>
        <v>0</v>
      </c>
      <c r="J17" s="35">
        <f t="shared" ref="J17:J22" si="6">H17+I17</f>
        <v>0</v>
      </c>
      <c r="K17" s="4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</row>
    <row r="18" spans="2:61" ht="18.75">
      <c r="B18" s="8"/>
      <c r="C18" s="56" t="s">
        <v>113</v>
      </c>
      <c r="D18" s="6"/>
      <c r="E18" s="3" t="s">
        <v>18</v>
      </c>
      <c r="F18" s="84">
        <v>4</v>
      </c>
      <c r="G18" s="73"/>
      <c r="H18" s="9">
        <f t="shared" si="4"/>
        <v>0</v>
      </c>
      <c r="I18" s="35">
        <f t="shared" si="5"/>
        <v>0</v>
      </c>
      <c r="J18" s="35">
        <f t="shared" si="6"/>
        <v>0</v>
      </c>
      <c r="K18" s="4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</row>
    <row r="19" spans="2:61" ht="18.75">
      <c r="B19" s="8"/>
      <c r="C19" s="56" t="s">
        <v>114</v>
      </c>
      <c r="D19" s="6"/>
      <c r="E19" s="3" t="s">
        <v>18</v>
      </c>
      <c r="F19" s="84">
        <v>2</v>
      </c>
      <c r="G19" s="74"/>
      <c r="H19" s="9">
        <f t="shared" si="4"/>
        <v>0</v>
      </c>
      <c r="I19" s="35">
        <f t="shared" si="5"/>
        <v>0</v>
      </c>
      <c r="J19" s="35">
        <f t="shared" si="6"/>
        <v>0</v>
      </c>
      <c r="K19" s="4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</row>
    <row r="20" spans="2:61" ht="18.75">
      <c r="B20" s="8"/>
      <c r="C20" s="60" t="s">
        <v>115</v>
      </c>
      <c r="D20" s="6"/>
      <c r="E20" s="3" t="s">
        <v>24</v>
      </c>
      <c r="F20" s="84">
        <v>6</v>
      </c>
      <c r="G20" s="74"/>
      <c r="H20" s="9">
        <f t="shared" si="4"/>
        <v>0</v>
      </c>
      <c r="I20" s="35">
        <f t="shared" si="5"/>
        <v>0</v>
      </c>
      <c r="J20" s="35">
        <f t="shared" si="6"/>
        <v>0</v>
      </c>
      <c r="K20" s="49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2:61" ht="18.75">
      <c r="B21" s="8"/>
      <c r="C21" s="56" t="s">
        <v>57</v>
      </c>
      <c r="D21" s="6"/>
      <c r="E21" s="3" t="s">
        <v>16</v>
      </c>
      <c r="F21" s="84">
        <v>20</v>
      </c>
      <c r="G21" s="74"/>
      <c r="H21" s="9">
        <f t="shared" si="4"/>
        <v>0</v>
      </c>
      <c r="I21" s="35">
        <f t="shared" si="5"/>
        <v>0</v>
      </c>
      <c r="J21" s="35">
        <f t="shared" si="6"/>
        <v>0</v>
      </c>
      <c r="K21" s="4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</row>
    <row r="22" spans="2:61" ht="18.75">
      <c r="B22" s="8"/>
      <c r="C22" s="60" t="s">
        <v>116</v>
      </c>
      <c r="D22" s="6"/>
      <c r="E22" s="3" t="s">
        <v>16</v>
      </c>
      <c r="F22" s="84">
        <v>20</v>
      </c>
      <c r="G22" s="74"/>
      <c r="H22" s="9">
        <f t="shared" si="4"/>
        <v>0</v>
      </c>
      <c r="I22" s="35">
        <f t="shared" si="5"/>
        <v>0</v>
      </c>
      <c r="J22" s="35">
        <f t="shared" si="6"/>
        <v>0</v>
      </c>
      <c r="K22" s="4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</row>
    <row r="23" spans="2:61" ht="7.5" customHeight="1">
      <c r="B23" s="17"/>
      <c r="C23" s="53"/>
      <c r="D23" s="18"/>
      <c r="E23" s="19"/>
      <c r="F23" s="101"/>
      <c r="G23" s="69"/>
      <c r="H23" s="19"/>
      <c r="I23" s="18"/>
      <c r="J23" s="18"/>
      <c r="K23" s="4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</row>
    <row r="24" spans="2:61" ht="18.75">
      <c r="B24" s="8"/>
      <c r="C24" s="60" t="s">
        <v>110</v>
      </c>
      <c r="D24" s="6"/>
      <c r="E24" s="3" t="s">
        <v>22</v>
      </c>
      <c r="F24" s="84">
        <v>2</v>
      </c>
      <c r="G24" s="73"/>
      <c r="H24" s="9">
        <f t="shared" ref="H24:H26" si="7">F24*G24</f>
        <v>0</v>
      </c>
      <c r="I24" s="35">
        <f t="shared" ref="I24:I26" si="8">H24*23%</f>
        <v>0</v>
      </c>
      <c r="J24" s="35">
        <f t="shared" ref="J24:J26" si="9">H24+I24</f>
        <v>0</v>
      </c>
      <c r="K24" s="4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</row>
    <row r="25" spans="2:61" ht="18.75">
      <c r="B25" s="8"/>
      <c r="C25" s="60" t="s">
        <v>111</v>
      </c>
      <c r="D25" s="6"/>
      <c r="E25" s="3" t="s">
        <v>22</v>
      </c>
      <c r="F25" s="84">
        <v>2</v>
      </c>
      <c r="G25" s="73"/>
      <c r="H25" s="9">
        <f t="shared" si="7"/>
        <v>0</v>
      </c>
      <c r="I25" s="35">
        <f t="shared" si="8"/>
        <v>0</v>
      </c>
      <c r="J25" s="35">
        <f t="shared" si="9"/>
        <v>0</v>
      </c>
      <c r="K25" s="4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</row>
    <row r="26" spans="2:61" ht="18.75">
      <c r="B26" s="8"/>
      <c r="C26" s="60" t="s">
        <v>126</v>
      </c>
      <c r="D26" s="6"/>
      <c r="E26" s="3" t="s">
        <v>22</v>
      </c>
      <c r="F26" s="84">
        <v>12</v>
      </c>
      <c r="G26" s="73"/>
      <c r="H26" s="9">
        <f t="shared" si="7"/>
        <v>0</v>
      </c>
      <c r="I26" s="35">
        <f t="shared" si="8"/>
        <v>0</v>
      </c>
      <c r="J26" s="35">
        <f t="shared" si="9"/>
        <v>0</v>
      </c>
      <c r="K26" s="4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</row>
    <row r="27" spans="2:61" ht="6.75" customHeight="1">
      <c r="B27" s="17"/>
      <c r="C27" s="53"/>
      <c r="D27" s="18"/>
      <c r="E27" s="19"/>
      <c r="F27" s="101"/>
      <c r="G27" s="69"/>
      <c r="H27" s="19"/>
      <c r="I27" s="18"/>
      <c r="J27" s="18"/>
      <c r="K27" s="4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</row>
    <row r="28" spans="2:61" ht="18.75">
      <c r="B28" s="8"/>
      <c r="C28" s="60" t="s">
        <v>108</v>
      </c>
      <c r="D28" s="6"/>
      <c r="E28" s="3" t="s">
        <v>51</v>
      </c>
      <c r="F28" s="84">
        <v>2</v>
      </c>
      <c r="G28" s="74"/>
      <c r="H28" s="9">
        <f t="shared" ref="H28:H29" si="10">F28*G28</f>
        <v>0</v>
      </c>
      <c r="I28" s="35">
        <f t="shared" ref="I28" si="11">H28*23%</f>
        <v>0</v>
      </c>
      <c r="J28" s="35">
        <f t="shared" ref="J28" si="12">H28+I28</f>
        <v>0</v>
      </c>
      <c r="K28" s="4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</row>
    <row r="29" spans="2:61" ht="18.75">
      <c r="B29" s="8"/>
      <c r="C29" s="60" t="s">
        <v>109</v>
      </c>
      <c r="D29" s="6"/>
      <c r="E29" s="3" t="s">
        <v>23</v>
      </c>
      <c r="F29" s="84">
        <v>2</v>
      </c>
      <c r="G29" s="74"/>
      <c r="H29" s="9">
        <f t="shared" si="10"/>
        <v>0</v>
      </c>
      <c r="I29" s="35">
        <f>H29*23%</f>
        <v>0</v>
      </c>
      <c r="J29" s="35">
        <f>H29+I29</f>
        <v>0</v>
      </c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</row>
    <row r="30" spans="2:61" ht="6.75" customHeight="1">
      <c r="B30" s="17"/>
      <c r="C30" s="53"/>
      <c r="D30" s="17"/>
      <c r="E30" s="19"/>
      <c r="F30" s="101"/>
      <c r="G30" s="69"/>
      <c r="H30" s="19"/>
      <c r="I30" s="18"/>
      <c r="J30" s="18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</row>
    <row r="31" spans="2:61" ht="18.75">
      <c r="B31" s="8"/>
      <c r="C31" s="60" t="s">
        <v>107</v>
      </c>
      <c r="D31" s="8"/>
      <c r="E31" s="3" t="s">
        <v>16</v>
      </c>
      <c r="F31" s="84">
        <v>8</v>
      </c>
      <c r="G31" s="74"/>
      <c r="H31" s="9">
        <f t="shared" ref="H31:H32" si="13">F31*G31</f>
        <v>0</v>
      </c>
      <c r="I31" s="35">
        <f t="shared" ref="I31" si="14">H31*23%</f>
        <v>0</v>
      </c>
      <c r="J31" s="35">
        <f>H31+I31</f>
        <v>0</v>
      </c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2:61" ht="18.75">
      <c r="B32" s="6"/>
      <c r="C32" s="68" t="s">
        <v>95</v>
      </c>
      <c r="D32" s="8"/>
      <c r="E32" s="3" t="s">
        <v>94</v>
      </c>
      <c r="F32" s="84">
        <v>1</v>
      </c>
      <c r="G32" s="74"/>
      <c r="H32" s="3">
        <f t="shared" si="13"/>
        <v>0</v>
      </c>
      <c r="I32" s="35">
        <f t="shared" ref="I32:I60" si="15">H32*23%</f>
        <v>0</v>
      </c>
      <c r="J32" s="35">
        <f t="shared" ref="J32:J59" si="16">H32+I32</f>
        <v>0</v>
      </c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2:61" ht="6" customHeight="1">
      <c r="B33" s="18"/>
      <c r="C33" s="53"/>
      <c r="D33" s="19"/>
      <c r="E33" s="19"/>
      <c r="F33" s="101"/>
      <c r="G33" s="69"/>
      <c r="H33" s="19"/>
      <c r="I33" s="36"/>
      <c r="J33" s="36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2:61" ht="18.75">
      <c r="B34" s="6"/>
      <c r="C34" s="60" t="s">
        <v>137</v>
      </c>
      <c r="D34" s="3"/>
      <c r="E34" s="3" t="s">
        <v>16</v>
      </c>
      <c r="F34" s="84">
        <v>40</v>
      </c>
      <c r="G34" s="73"/>
      <c r="H34" s="3">
        <f>F34*G34</f>
        <v>0</v>
      </c>
      <c r="I34" s="35">
        <f>H34*23%</f>
        <v>0</v>
      </c>
      <c r="J34" s="35">
        <f>H34+I34</f>
        <v>0</v>
      </c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2:61" ht="6.75" customHeight="1">
      <c r="B35" s="18"/>
      <c r="C35" s="53"/>
      <c r="D35" s="19"/>
      <c r="E35" s="19"/>
      <c r="F35" s="101"/>
      <c r="G35" s="69"/>
      <c r="H35" s="19"/>
      <c r="I35" s="36"/>
      <c r="J35" s="36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2:61" ht="26.25">
      <c r="B36" s="6"/>
      <c r="C36" s="61" t="s">
        <v>145</v>
      </c>
      <c r="D36" s="3"/>
      <c r="E36" s="3" t="s">
        <v>16</v>
      </c>
      <c r="F36" s="84">
        <v>10</v>
      </c>
      <c r="G36" s="74"/>
      <c r="H36" s="9">
        <f t="shared" ref="H36:H38" si="17">F36*G36</f>
        <v>0</v>
      </c>
      <c r="I36" s="35">
        <f t="shared" si="15"/>
        <v>0</v>
      </c>
      <c r="J36" s="35">
        <f t="shared" si="16"/>
        <v>0</v>
      </c>
      <c r="K36" s="4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2:61" ht="26.25">
      <c r="B37" s="6"/>
      <c r="C37" s="61" t="s">
        <v>106</v>
      </c>
      <c r="D37" s="3"/>
      <c r="E37" s="5" t="s">
        <v>16</v>
      </c>
      <c r="F37" s="84">
        <v>40</v>
      </c>
      <c r="G37" s="73"/>
      <c r="H37" s="9">
        <f t="shared" si="17"/>
        <v>0</v>
      </c>
      <c r="I37" s="35">
        <f t="shared" si="15"/>
        <v>0</v>
      </c>
      <c r="J37" s="35">
        <f t="shared" si="16"/>
        <v>0</v>
      </c>
      <c r="K37" s="4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2:61" ht="26.25">
      <c r="B38" s="6"/>
      <c r="C38" s="58" t="s">
        <v>138</v>
      </c>
      <c r="D38" s="3"/>
      <c r="E38" s="5" t="s">
        <v>16</v>
      </c>
      <c r="F38" s="84">
        <v>10</v>
      </c>
      <c r="G38" s="73"/>
      <c r="H38" s="9">
        <f t="shared" si="17"/>
        <v>0</v>
      </c>
      <c r="I38" s="35">
        <f t="shared" si="15"/>
        <v>0</v>
      </c>
      <c r="J38" s="35">
        <f t="shared" si="16"/>
        <v>0</v>
      </c>
      <c r="K38" s="4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2:61" ht="7.5" customHeight="1">
      <c r="B39" s="18"/>
      <c r="C39" s="54"/>
      <c r="D39" s="31"/>
      <c r="E39" s="19"/>
      <c r="F39" s="101"/>
      <c r="G39" s="71"/>
      <c r="H39" s="18"/>
      <c r="I39" s="36"/>
      <c r="J39" s="36"/>
      <c r="K39" s="4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</row>
    <row r="40" spans="2:61" ht="21" customHeight="1">
      <c r="B40" s="6"/>
      <c r="C40" s="58" t="s">
        <v>105</v>
      </c>
      <c r="D40" s="15" t="s">
        <v>139</v>
      </c>
      <c r="E40" s="3" t="s">
        <v>16</v>
      </c>
      <c r="F40" s="84">
        <v>10</v>
      </c>
      <c r="G40" s="74"/>
      <c r="H40" s="9">
        <f t="shared" ref="H40:H48" si="18">F40*G40</f>
        <v>0</v>
      </c>
      <c r="I40" s="35">
        <f t="shared" si="15"/>
        <v>0</v>
      </c>
      <c r="J40" s="35">
        <f t="shared" si="16"/>
        <v>0</v>
      </c>
      <c r="K40" s="4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</row>
    <row r="41" spans="2:61" ht="28.5" customHeight="1">
      <c r="B41" s="6"/>
      <c r="C41" s="63" t="s">
        <v>80</v>
      </c>
      <c r="D41" s="8"/>
      <c r="E41" s="3" t="s">
        <v>16</v>
      </c>
      <c r="F41" s="84">
        <v>2</v>
      </c>
      <c r="G41" s="74"/>
      <c r="H41" s="9">
        <f t="shared" si="18"/>
        <v>0</v>
      </c>
      <c r="I41" s="35">
        <f t="shared" si="15"/>
        <v>0</v>
      </c>
      <c r="J41" s="35">
        <f t="shared" si="16"/>
        <v>0</v>
      </c>
      <c r="K41" s="49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</row>
    <row r="42" spans="2:61" ht="33.75">
      <c r="B42" s="6"/>
      <c r="C42" s="57" t="s">
        <v>102</v>
      </c>
      <c r="D42" s="90" t="s">
        <v>34</v>
      </c>
      <c r="E42" s="16" t="s">
        <v>35</v>
      </c>
      <c r="F42" s="84">
        <v>6</v>
      </c>
      <c r="G42" s="75"/>
      <c r="H42" s="9">
        <f t="shared" si="18"/>
        <v>0</v>
      </c>
      <c r="I42" s="35">
        <f t="shared" si="15"/>
        <v>0</v>
      </c>
      <c r="J42" s="35">
        <f t="shared" si="16"/>
        <v>0</v>
      </c>
      <c r="K42" s="4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</row>
    <row r="43" spans="2:61" ht="26.25">
      <c r="B43" s="6"/>
      <c r="C43" s="61" t="s">
        <v>103</v>
      </c>
      <c r="D43" s="6"/>
      <c r="E43" s="3" t="s">
        <v>16</v>
      </c>
      <c r="F43" s="84">
        <v>18</v>
      </c>
      <c r="G43" s="73"/>
      <c r="H43" s="9">
        <f t="shared" si="18"/>
        <v>0</v>
      </c>
      <c r="I43" s="35">
        <f t="shared" si="15"/>
        <v>0</v>
      </c>
      <c r="J43" s="35">
        <f t="shared" si="16"/>
        <v>0</v>
      </c>
      <c r="K43" s="4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</row>
    <row r="44" spans="2:61" ht="30.75" customHeight="1">
      <c r="B44" s="6"/>
      <c r="C44" s="61" t="s">
        <v>104</v>
      </c>
      <c r="D44" s="3"/>
      <c r="E44" s="3" t="s">
        <v>30</v>
      </c>
      <c r="F44" s="84">
        <v>4</v>
      </c>
      <c r="G44" s="76"/>
      <c r="H44" s="9">
        <f t="shared" si="18"/>
        <v>0</v>
      </c>
      <c r="I44" s="35">
        <f t="shared" si="15"/>
        <v>0</v>
      </c>
      <c r="J44" s="35">
        <f t="shared" si="16"/>
        <v>0</v>
      </c>
      <c r="K44" s="4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ht="39.75" customHeight="1">
      <c r="B45" s="6"/>
      <c r="C45" s="66" t="s">
        <v>97</v>
      </c>
      <c r="D45" s="3" t="s">
        <v>28</v>
      </c>
      <c r="E45" s="3" t="s">
        <v>29</v>
      </c>
      <c r="F45" s="84">
        <v>6</v>
      </c>
      <c r="G45" s="77"/>
      <c r="H45" s="9">
        <f t="shared" si="18"/>
        <v>0</v>
      </c>
      <c r="I45" s="35">
        <f t="shared" si="15"/>
        <v>0</v>
      </c>
      <c r="J45" s="35">
        <f t="shared" si="16"/>
        <v>0</v>
      </c>
      <c r="K45" s="4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ht="48" customHeight="1">
      <c r="B46" s="6"/>
      <c r="C46" s="57" t="s">
        <v>98</v>
      </c>
      <c r="D46" s="11" t="s">
        <v>31</v>
      </c>
      <c r="E46" s="3" t="s">
        <v>16</v>
      </c>
      <c r="F46" s="84">
        <v>6</v>
      </c>
      <c r="G46" s="77"/>
      <c r="H46" s="9">
        <f t="shared" si="18"/>
        <v>0</v>
      </c>
      <c r="I46" s="35">
        <f t="shared" si="15"/>
        <v>0</v>
      </c>
      <c r="J46" s="35">
        <f t="shared" si="16"/>
        <v>0</v>
      </c>
      <c r="K46" s="4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ht="49.5" customHeight="1">
      <c r="B47" s="6"/>
      <c r="C47" s="57" t="s">
        <v>99</v>
      </c>
      <c r="D47" s="11" t="s">
        <v>32</v>
      </c>
      <c r="E47" s="3" t="s">
        <v>16</v>
      </c>
      <c r="F47" s="84">
        <v>4</v>
      </c>
      <c r="G47" s="77"/>
      <c r="H47" s="9">
        <f t="shared" si="18"/>
        <v>0</v>
      </c>
      <c r="I47" s="35">
        <f t="shared" si="15"/>
        <v>0</v>
      </c>
      <c r="J47" s="35">
        <f t="shared" si="16"/>
        <v>0</v>
      </c>
      <c r="K47" s="4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ht="30.75" customHeight="1">
      <c r="B48" s="6"/>
      <c r="C48" s="57" t="s">
        <v>100</v>
      </c>
      <c r="D48" s="3"/>
      <c r="E48" s="3" t="s">
        <v>16</v>
      </c>
      <c r="F48" s="84">
        <v>2</v>
      </c>
      <c r="G48" s="76"/>
      <c r="H48" s="9">
        <f t="shared" si="18"/>
        <v>0</v>
      </c>
      <c r="I48" s="35">
        <f t="shared" si="15"/>
        <v>0</v>
      </c>
      <c r="J48" s="35">
        <f t="shared" si="16"/>
        <v>0</v>
      </c>
      <c r="K48" s="4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ht="6" customHeight="1">
      <c r="B49" s="18"/>
      <c r="C49" s="67"/>
      <c r="D49" s="19"/>
      <c r="E49" s="20"/>
      <c r="F49" s="101"/>
      <c r="G49" s="78"/>
      <c r="H49" s="18"/>
      <c r="I49" s="36"/>
      <c r="J49" s="36"/>
      <c r="K49" s="4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ht="18.75">
      <c r="B50" s="6"/>
      <c r="C50" s="64" t="s">
        <v>122</v>
      </c>
      <c r="D50" s="13"/>
      <c r="E50" s="21" t="s">
        <v>16</v>
      </c>
      <c r="F50" s="84">
        <v>8</v>
      </c>
      <c r="G50" s="77"/>
      <c r="H50" s="9">
        <f t="shared" ref="H50:H51" si="19">F50*G50</f>
        <v>0</v>
      </c>
      <c r="I50" s="35">
        <f>H50*23%</f>
        <v>0</v>
      </c>
      <c r="J50" s="35">
        <f>H50+I50</f>
        <v>0</v>
      </c>
      <c r="K50" s="4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ht="38.25">
      <c r="B51" s="6"/>
      <c r="C51" s="57" t="s">
        <v>101</v>
      </c>
      <c r="D51" s="15"/>
      <c r="E51" s="21" t="s">
        <v>33</v>
      </c>
      <c r="F51" s="84">
        <v>6</v>
      </c>
      <c r="G51" s="74"/>
      <c r="H51" s="9">
        <f t="shared" si="19"/>
        <v>0</v>
      </c>
      <c r="I51" s="35">
        <f t="shared" si="15"/>
        <v>0</v>
      </c>
      <c r="J51" s="35">
        <f t="shared" si="16"/>
        <v>0</v>
      </c>
      <c r="K51" s="4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ht="6.75" customHeight="1">
      <c r="B52" s="18"/>
      <c r="C52" s="55"/>
      <c r="D52" s="26"/>
      <c r="E52" s="32"/>
      <c r="F52" s="101"/>
      <c r="G52" s="70"/>
      <c r="H52" s="18"/>
      <c r="I52" s="36"/>
      <c r="J52" s="36"/>
      <c r="K52" s="4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ht="18.75">
      <c r="B53" s="6"/>
      <c r="C53" s="24" t="s">
        <v>36</v>
      </c>
      <c r="D53" s="34" t="s">
        <v>37</v>
      </c>
      <c r="E53" s="25" t="s">
        <v>39</v>
      </c>
      <c r="F53" s="84">
        <v>10</v>
      </c>
      <c r="G53" s="79"/>
      <c r="H53" s="9">
        <f t="shared" ref="H53:H63" si="20">F53*G53</f>
        <v>0</v>
      </c>
      <c r="I53" s="35">
        <f t="shared" si="15"/>
        <v>0</v>
      </c>
      <c r="J53" s="35">
        <f t="shared" si="16"/>
        <v>0</v>
      </c>
      <c r="K53" s="4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ht="18.75">
      <c r="B54" s="6"/>
      <c r="C54" s="56" t="s">
        <v>83</v>
      </c>
      <c r="D54" s="8" t="s">
        <v>38</v>
      </c>
      <c r="E54" s="3" t="s">
        <v>16</v>
      </c>
      <c r="F54" s="84">
        <v>2</v>
      </c>
      <c r="G54" s="77"/>
      <c r="H54" s="9">
        <f>F54*G54</f>
        <v>0</v>
      </c>
      <c r="I54" s="35">
        <f t="shared" si="15"/>
        <v>0</v>
      </c>
      <c r="J54" s="35">
        <f t="shared" si="16"/>
        <v>0</v>
      </c>
      <c r="K54" s="4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  <row r="55" spans="2:61" ht="18.75">
      <c r="B55" s="6"/>
      <c r="C55" s="56" t="s">
        <v>84</v>
      </c>
      <c r="D55" s="8" t="s">
        <v>85</v>
      </c>
      <c r="E55" s="3" t="s">
        <v>16</v>
      </c>
      <c r="F55" s="84">
        <v>2</v>
      </c>
      <c r="G55" s="77"/>
      <c r="H55" s="9">
        <f t="shared" ref="H55" si="21">F55*G55</f>
        <v>0</v>
      </c>
      <c r="I55" s="35">
        <f t="shared" si="15"/>
        <v>0</v>
      </c>
      <c r="J55" s="35">
        <f t="shared" si="16"/>
        <v>0</v>
      </c>
      <c r="K55" s="4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  <row r="56" spans="2:61" ht="18.75">
      <c r="B56" s="6"/>
      <c r="C56" s="56" t="s">
        <v>41</v>
      </c>
      <c r="D56" s="8" t="s">
        <v>38</v>
      </c>
      <c r="E56" s="3" t="s">
        <v>16</v>
      </c>
      <c r="F56" s="84">
        <v>2</v>
      </c>
      <c r="G56" s="77"/>
      <c r="H56" s="9">
        <f t="shared" si="20"/>
        <v>0</v>
      </c>
      <c r="I56" s="35">
        <f t="shared" si="15"/>
        <v>0</v>
      </c>
      <c r="J56" s="35">
        <f t="shared" si="16"/>
        <v>0</v>
      </c>
      <c r="K56" s="4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  <row r="57" spans="2:61" ht="18.75">
      <c r="B57" s="6"/>
      <c r="C57" s="56" t="s">
        <v>40</v>
      </c>
      <c r="D57" s="6"/>
      <c r="E57" s="3" t="s">
        <v>16</v>
      </c>
      <c r="F57" s="84">
        <v>2</v>
      </c>
      <c r="G57" s="77"/>
      <c r="H57" s="9">
        <f t="shared" si="20"/>
        <v>0</v>
      </c>
      <c r="I57" s="35">
        <f t="shared" si="15"/>
        <v>0</v>
      </c>
      <c r="J57" s="35">
        <f t="shared" si="16"/>
        <v>0</v>
      </c>
      <c r="K57" s="4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</row>
    <row r="58" spans="2:61" ht="24.75">
      <c r="B58" s="6"/>
      <c r="C58" s="57" t="s">
        <v>86</v>
      </c>
      <c r="D58" s="6" t="s">
        <v>37</v>
      </c>
      <c r="E58" s="3" t="s">
        <v>42</v>
      </c>
      <c r="F58" s="84">
        <v>4</v>
      </c>
      <c r="G58" s="73"/>
      <c r="H58" s="9">
        <f t="shared" si="20"/>
        <v>0</v>
      </c>
      <c r="I58" s="35">
        <f t="shared" si="15"/>
        <v>0</v>
      </c>
      <c r="J58" s="35">
        <f t="shared" si="16"/>
        <v>0</v>
      </c>
      <c r="K58" s="4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2:61" ht="18.75">
      <c r="B59" s="6"/>
      <c r="C59" s="24" t="s">
        <v>43</v>
      </c>
      <c r="D59" s="14" t="s">
        <v>26</v>
      </c>
      <c r="E59" s="13" t="s">
        <v>21</v>
      </c>
      <c r="F59" s="84">
        <v>12</v>
      </c>
      <c r="G59" s="77"/>
      <c r="H59" s="9">
        <f t="shared" si="20"/>
        <v>0</v>
      </c>
      <c r="I59" s="35">
        <f t="shared" si="15"/>
        <v>0</v>
      </c>
      <c r="J59" s="35">
        <f t="shared" si="16"/>
        <v>0</v>
      </c>
      <c r="K59" s="4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  <row r="60" spans="2:61" ht="18.75">
      <c r="B60" s="6"/>
      <c r="C60" s="24" t="s">
        <v>46</v>
      </c>
      <c r="D60" s="14" t="s">
        <v>37</v>
      </c>
      <c r="E60" s="13" t="s">
        <v>21</v>
      </c>
      <c r="F60" s="84">
        <v>2</v>
      </c>
      <c r="G60" s="77"/>
      <c r="H60" s="9">
        <f t="shared" si="20"/>
        <v>0</v>
      </c>
      <c r="I60" s="35">
        <f t="shared" si="15"/>
        <v>0</v>
      </c>
      <c r="J60" s="35">
        <f t="shared" ref="J60:J83" si="22">H60+I60</f>
        <v>0</v>
      </c>
      <c r="K60" s="4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</row>
    <row r="61" spans="2:61" ht="18.75">
      <c r="B61" s="6"/>
      <c r="C61" s="24" t="s">
        <v>44</v>
      </c>
      <c r="D61" s="14" t="s">
        <v>26</v>
      </c>
      <c r="E61" s="13" t="s">
        <v>47</v>
      </c>
      <c r="F61" s="84">
        <v>2</v>
      </c>
      <c r="G61" s="77"/>
      <c r="H61" s="9">
        <f t="shared" si="20"/>
        <v>0</v>
      </c>
      <c r="I61" s="35">
        <f t="shared" ref="I61:I83" si="23">H61*23%</f>
        <v>0</v>
      </c>
      <c r="J61" s="35">
        <f t="shared" si="22"/>
        <v>0</v>
      </c>
      <c r="K61" s="4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</row>
    <row r="62" spans="2:61" ht="18.75">
      <c r="B62" s="6"/>
      <c r="C62" s="24" t="s">
        <v>78</v>
      </c>
      <c r="D62" s="14" t="s">
        <v>37</v>
      </c>
      <c r="E62" s="13" t="s">
        <v>79</v>
      </c>
      <c r="F62" s="84">
        <v>2</v>
      </c>
      <c r="G62" s="77"/>
      <c r="H62" s="9">
        <f t="shared" si="20"/>
        <v>0</v>
      </c>
      <c r="I62" s="35">
        <f t="shared" si="23"/>
        <v>0</v>
      </c>
      <c r="J62" s="35">
        <f t="shared" si="22"/>
        <v>0</v>
      </c>
      <c r="K62" s="4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</row>
    <row r="63" spans="2:61" ht="18.75">
      <c r="B63" s="6"/>
      <c r="C63" s="24" t="s">
        <v>45</v>
      </c>
      <c r="D63" s="14" t="s">
        <v>26</v>
      </c>
      <c r="E63" s="13" t="s">
        <v>18</v>
      </c>
      <c r="F63" s="84">
        <v>2</v>
      </c>
      <c r="G63" s="77"/>
      <c r="H63" s="12">
        <f t="shared" si="20"/>
        <v>0</v>
      </c>
      <c r="I63" s="35">
        <f t="shared" si="23"/>
        <v>0</v>
      </c>
      <c r="J63" s="35">
        <f t="shared" si="22"/>
        <v>0</v>
      </c>
      <c r="K63" s="4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</row>
    <row r="64" spans="2:61" ht="18.75">
      <c r="B64" s="6"/>
      <c r="C64" s="59"/>
      <c r="D64" s="18"/>
      <c r="E64" s="18"/>
      <c r="F64" s="101"/>
      <c r="G64" s="72"/>
      <c r="H64" s="17"/>
      <c r="I64" s="36"/>
      <c r="J64" s="36"/>
      <c r="K64" s="4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</row>
    <row r="65" spans="2:61" ht="18.75">
      <c r="B65" s="6"/>
      <c r="C65" s="60" t="s">
        <v>87</v>
      </c>
      <c r="D65" s="6"/>
      <c r="E65" s="8" t="s">
        <v>16</v>
      </c>
      <c r="F65" s="84">
        <v>2</v>
      </c>
      <c r="G65" s="77"/>
      <c r="H65" s="9">
        <f t="shared" ref="H65" si="24">F65*G65</f>
        <v>0</v>
      </c>
      <c r="I65" s="35">
        <f t="shared" si="23"/>
        <v>0</v>
      </c>
      <c r="J65" s="35">
        <f t="shared" si="22"/>
        <v>0</v>
      </c>
      <c r="K65" s="4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</row>
    <row r="66" spans="2:61" ht="18.75">
      <c r="B66" s="6"/>
      <c r="C66" s="53"/>
      <c r="D66" s="18"/>
      <c r="E66" s="18"/>
      <c r="F66" s="101"/>
      <c r="G66" s="53"/>
      <c r="H66" s="19"/>
      <c r="I66" s="36"/>
      <c r="J66" s="36"/>
      <c r="K66" s="4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</row>
    <row r="67" spans="2:61" ht="36">
      <c r="B67" s="6"/>
      <c r="C67" s="61" t="s">
        <v>142</v>
      </c>
      <c r="D67" s="3" t="s">
        <v>58</v>
      </c>
      <c r="E67" s="3" t="s">
        <v>16</v>
      </c>
      <c r="F67" s="84">
        <v>10</v>
      </c>
      <c r="G67" s="74"/>
      <c r="H67" s="9">
        <f t="shared" ref="H67:H68" si="25">F67*G67</f>
        <v>0</v>
      </c>
      <c r="I67" s="35">
        <f t="shared" si="23"/>
        <v>0</v>
      </c>
      <c r="J67" s="35">
        <f t="shared" si="22"/>
        <v>0</v>
      </c>
      <c r="K67" s="4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</row>
    <row r="68" spans="2:61" ht="18.75">
      <c r="B68" s="6"/>
      <c r="C68" s="56" t="s">
        <v>49</v>
      </c>
      <c r="D68" s="3"/>
      <c r="E68" s="3" t="s">
        <v>50</v>
      </c>
      <c r="F68" s="84">
        <v>2</v>
      </c>
      <c r="G68" s="74"/>
      <c r="H68" s="9">
        <f t="shared" si="25"/>
        <v>0</v>
      </c>
      <c r="I68" s="35">
        <f t="shared" si="23"/>
        <v>0</v>
      </c>
      <c r="J68" s="35">
        <f t="shared" si="22"/>
        <v>0</v>
      </c>
      <c r="K68" s="4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</row>
    <row r="69" spans="2:61" ht="18.75">
      <c r="B69" s="6"/>
      <c r="C69" s="53"/>
      <c r="D69" s="19"/>
      <c r="E69" s="19"/>
      <c r="F69" s="101"/>
      <c r="G69" s="69"/>
      <c r="H69" s="19"/>
      <c r="I69" s="36"/>
      <c r="J69" s="36"/>
      <c r="K69" s="4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</row>
    <row r="70" spans="2:61" ht="18.75">
      <c r="B70" s="6"/>
      <c r="C70" s="60" t="s">
        <v>88</v>
      </c>
      <c r="D70" s="3" t="s">
        <v>26</v>
      </c>
      <c r="E70" s="3" t="s">
        <v>16</v>
      </c>
      <c r="F70" s="84">
        <v>6</v>
      </c>
      <c r="G70" s="73"/>
      <c r="H70" s="9">
        <f t="shared" ref="H70:H77" si="26">F70*G70</f>
        <v>0</v>
      </c>
      <c r="I70" s="35">
        <f t="shared" si="23"/>
        <v>0</v>
      </c>
      <c r="J70" s="35">
        <f t="shared" si="22"/>
        <v>0</v>
      </c>
      <c r="K70" s="4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</row>
    <row r="71" spans="2:61" ht="18.75">
      <c r="B71" s="6"/>
      <c r="C71" s="60" t="s">
        <v>89</v>
      </c>
      <c r="D71" s="8" t="s">
        <v>26</v>
      </c>
      <c r="E71" s="8" t="s">
        <v>16</v>
      </c>
      <c r="F71" s="84">
        <v>4</v>
      </c>
      <c r="G71" s="77"/>
      <c r="H71" s="9">
        <f t="shared" si="26"/>
        <v>0</v>
      </c>
      <c r="I71" s="35">
        <f t="shared" si="23"/>
        <v>0</v>
      </c>
      <c r="J71" s="35">
        <f t="shared" si="22"/>
        <v>0</v>
      </c>
      <c r="K71" s="4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</row>
    <row r="72" spans="2:61" ht="18.75">
      <c r="B72" s="6"/>
      <c r="C72" s="60" t="s">
        <v>90</v>
      </c>
      <c r="D72" s="8" t="s">
        <v>26</v>
      </c>
      <c r="E72" s="8" t="s">
        <v>16</v>
      </c>
      <c r="F72" s="84">
        <v>2</v>
      </c>
      <c r="G72" s="77"/>
      <c r="H72" s="9">
        <f t="shared" si="26"/>
        <v>0</v>
      </c>
      <c r="I72" s="35">
        <f t="shared" si="23"/>
        <v>0</v>
      </c>
      <c r="J72" s="35">
        <f t="shared" si="22"/>
        <v>0</v>
      </c>
      <c r="K72" s="4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</row>
    <row r="73" spans="2:61" ht="18.75">
      <c r="B73" s="6"/>
      <c r="C73" s="60" t="s">
        <v>146</v>
      </c>
      <c r="D73" s="8"/>
      <c r="E73" s="8" t="s">
        <v>16</v>
      </c>
      <c r="F73" s="84">
        <v>2</v>
      </c>
      <c r="G73" s="77"/>
      <c r="H73" s="9">
        <f t="shared" si="26"/>
        <v>0</v>
      </c>
      <c r="I73" s="35">
        <f t="shared" si="23"/>
        <v>0</v>
      </c>
      <c r="J73" s="35">
        <f t="shared" si="22"/>
        <v>0</v>
      </c>
      <c r="K73" s="4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</row>
    <row r="74" spans="2:61" ht="36">
      <c r="B74" s="6"/>
      <c r="C74" s="61" t="s">
        <v>140</v>
      </c>
      <c r="D74" s="8" t="s">
        <v>26</v>
      </c>
      <c r="E74" s="8" t="s">
        <v>16</v>
      </c>
      <c r="F74" s="84">
        <v>4</v>
      </c>
      <c r="G74" s="74"/>
      <c r="H74" s="9">
        <f t="shared" si="26"/>
        <v>0</v>
      </c>
      <c r="I74" s="35">
        <f t="shared" si="23"/>
        <v>0</v>
      </c>
      <c r="J74" s="35">
        <f t="shared" si="22"/>
        <v>0</v>
      </c>
      <c r="K74" s="4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</row>
    <row r="75" spans="2:61" ht="18.75">
      <c r="B75" s="6"/>
      <c r="C75" s="56" t="s">
        <v>91</v>
      </c>
      <c r="D75" s="3" t="s">
        <v>26</v>
      </c>
      <c r="E75" s="3" t="s">
        <v>16</v>
      </c>
      <c r="F75" s="84">
        <v>2</v>
      </c>
      <c r="G75" s="76"/>
      <c r="H75" s="9">
        <f t="shared" si="26"/>
        <v>0</v>
      </c>
      <c r="I75" s="35">
        <f t="shared" si="23"/>
        <v>0</v>
      </c>
      <c r="J75" s="35">
        <f t="shared" si="22"/>
        <v>0</v>
      </c>
      <c r="K75" s="4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</row>
    <row r="76" spans="2:61" ht="18.75">
      <c r="B76" s="6"/>
      <c r="C76" s="61" t="s">
        <v>141</v>
      </c>
      <c r="D76" s="3" t="s">
        <v>26</v>
      </c>
      <c r="E76" s="3" t="s">
        <v>16</v>
      </c>
      <c r="F76" s="84">
        <v>4</v>
      </c>
      <c r="G76" s="76"/>
      <c r="H76" s="9">
        <f t="shared" si="26"/>
        <v>0</v>
      </c>
      <c r="I76" s="35">
        <f t="shared" si="23"/>
        <v>0</v>
      </c>
      <c r="J76" s="35">
        <f t="shared" si="22"/>
        <v>0</v>
      </c>
      <c r="K76" s="4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</row>
    <row r="77" spans="2:61" ht="18.75">
      <c r="B77" s="6"/>
      <c r="C77" s="61" t="s">
        <v>92</v>
      </c>
      <c r="D77" s="3" t="s">
        <v>26</v>
      </c>
      <c r="E77" s="3" t="s">
        <v>16</v>
      </c>
      <c r="F77" s="84">
        <v>2</v>
      </c>
      <c r="G77" s="76"/>
      <c r="H77" s="9">
        <f t="shared" si="26"/>
        <v>0</v>
      </c>
      <c r="I77" s="35">
        <f t="shared" si="23"/>
        <v>0</v>
      </c>
      <c r="J77" s="35">
        <f t="shared" si="22"/>
        <v>0</v>
      </c>
      <c r="K77" s="4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</row>
    <row r="78" spans="2:61" ht="18.75">
      <c r="B78" s="18"/>
      <c r="C78" s="53"/>
      <c r="D78" s="19"/>
      <c r="E78" s="19"/>
      <c r="F78" s="101"/>
      <c r="G78" s="53"/>
      <c r="H78" s="18"/>
      <c r="I78" s="36"/>
      <c r="J78" s="36"/>
      <c r="K78" s="4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</row>
    <row r="79" spans="2:61" ht="16.5" customHeight="1">
      <c r="B79" s="91"/>
      <c r="C79" s="64" t="s">
        <v>96</v>
      </c>
      <c r="D79" s="13"/>
      <c r="E79" s="13" t="s">
        <v>21</v>
      </c>
      <c r="F79" s="84">
        <v>4</v>
      </c>
      <c r="G79" s="77"/>
      <c r="H79" s="9">
        <f t="shared" ref="H79:H83" si="27">F79*G79</f>
        <v>0</v>
      </c>
      <c r="I79" s="35">
        <f t="shared" si="23"/>
        <v>0</v>
      </c>
      <c r="J79" s="35">
        <f t="shared" si="22"/>
        <v>0</v>
      </c>
      <c r="K79" s="4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</row>
    <row r="80" spans="2:61" ht="25.5">
      <c r="B80" s="6"/>
      <c r="C80" s="65" t="s">
        <v>143</v>
      </c>
      <c r="D80" s="21" t="s">
        <v>124</v>
      </c>
      <c r="E80" s="5" t="s">
        <v>16</v>
      </c>
      <c r="F80" s="84">
        <v>12</v>
      </c>
      <c r="G80" s="77"/>
      <c r="H80" s="9">
        <f t="shared" si="27"/>
        <v>0</v>
      </c>
      <c r="I80" s="35">
        <f t="shared" si="23"/>
        <v>0</v>
      </c>
      <c r="J80" s="35">
        <f t="shared" si="22"/>
        <v>0</v>
      </c>
      <c r="K80" s="4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</row>
    <row r="81" spans="2:61" ht="61.5" customHeight="1">
      <c r="B81" s="6"/>
      <c r="C81" s="65" t="s">
        <v>125</v>
      </c>
      <c r="D81" s="21"/>
      <c r="E81" s="5" t="s">
        <v>25</v>
      </c>
      <c r="F81" s="84">
        <v>4</v>
      </c>
      <c r="G81" s="77"/>
      <c r="H81" s="12">
        <f t="shared" si="27"/>
        <v>0</v>
      </c>
      <c r="I81" s="35">
        <f t="shared" si="23"/>
        <v>0</v>
      </c>
      <c r="J81" s="35">
        <f t="shared" si="22"/>
        <v>0</v>
      </c>
      <c r="K81" s="4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</row>
    <row r="82" spans="2:61" ht="40.5">
      <c r="B82" s="6"/>
      <c r="C82" s="65" t="s">
        <v>144</v>
      </c>
      <c r="D82" s="21"/>
      <c r="E82" s="5" t="s">
        <v>16</v>
      </c>
      <c r="F82" s="84">
        <v>5</v>
      </c>
      <c r="G82" s="77"/>
      <c r="H82" s="12">
        <f t="shared" si="27"/>
        <v>0</v>
      </c>
      <c r="I82" s="35">
        <f t="shared" si="23"/>
        <v>0</v>
      </c>
      <c r="J82" s="35">
        <f t="shared" si="22"/>
        <v>0</v>
      </c>
      <c r="K82" s="4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</row>
    <row r="83" spans="2:61" ht="18.75">
      <c r="B83" s="6"/>
      <c r="C83" s="65" t="s">
        <v>123</v>
      </c>
      <c r="D83" s="21"/>
      <c r="E83" s="15" t="s">
        <v>48</v>
      </c>
      <c r="F83" s="84">
        <v>2</v>
      </c>
      <c r="G83" s="77"/>
      <c r="H83" s="9">
        <f t="shared" si="27"/>
        <v>0</v>
      </c>
      <c r="I83" s="35">
        <f t="shared" si="23"/>
        <v>0</v>
      </c>
      <c r="J83" s="35">
        <f t="shared" si="22"/>
        <v>0</v>
      </c>
      <c r="K83" s="4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</row>
    <row r="84" spans="2:61" ht="18.75">
      <c r="B84" s="6"/>
      <c r="C84" s="65" t="s">
        <v>82</v>
      </c>
      <c r="D84" s="13"/>
      <c r="E84" s="14" t="s">
        <v>48</v>
      </c>
      <c r="F84" s="84">
        <v>2</v>
      </c>
      <c r="G84" s="79"/>
      <c r="H84" s="9">
        <v>0</v>
      </c>
      <c r="I84" s="35">
        <f>H84*23%</f>
        <v>0</v>
      </c>
      <c r="J84" s="35">
        <f>H84+I84</f>
        <v>0</v>
      </c>
      <c r="K84" s="4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</row>
    <row r="85" spans="2:61" ht="12" customHeight="1">
      <c r="B85" s="18"/>
      <c r="C85" s="93"/>
      <c r="D85" s="26"/>
      <c r="E85" s="27"/>
      <c r="F85" s="94"/>
      <c r="G85" s="95"/>
      <c r="H85" s="19"/>
      <c r="I85" s="36"/>
      <c r="J85" s="36"/>
      <c r="K85" s="4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</row>
    <row r="86" spans="2:61">
      <c r="B86" s="92"/>
      <c r="C86" s="2"/>
      <c r="D86" s="2"/>
      <c r="E86" s="2"/>
      <c r="F86" s="2" t="s">
        <v>59</v>
      </c>
      <c r="G86" s="2" t="s">
        <v>60</v>
      </c>
      <c r="H86" s="102">
        <f>SUM(H8:H84)</f>
        <v>0</v>
      </c>
      <c r="I86" s="2"/>
      <c r="J86" s="2"/>
      <c r="K86" s="4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</row>
    <row r="87" spans="2:61">
      <c r="B87" s="2"/>
      <c r="C87" s="2"/>
      <c r="D87" s="2"/>
      <c r="E87" s="2"/>
      <c r="F87" s="2" t="s">
        <v>61</v>
      </c>
      <c r="G87" s="33">
        <v>0.23</v>
      </c>
      <c r="H87" s="2"/>
      <c r="I87" s="35">
        <f>SUM(I8:I84)</f>
        <v>0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</row>
    <row r="88" spans="2:61">
      <c r="B88" s="2"/>
      <c r="C88" s="2"/>
      <c r="D88" s="2"/>
      <c r="E88" s="2"/>
      <c r="F88" s="2" t="s">
        <v>59</v>
      </c>
      <c r="G88" s="2" t="s">
        <v>62</v>
      </c>
      <c r="H88" s="2"/>
      <c r="I88" s="2"/>
      <c r="J88" s="35">
        <f>SUM(J8:J84)</f>
        <v>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</row>
    <row r="89" spans="2:6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</row>
    <row r="90" spans="2:6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</row>
    <row r="91" spans="2:6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</row>
    <row r="92" spans="2:6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</row>
    <row r="93" spans="2:6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</row>
    <row r="94" spans="2:6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</row>
    <row r="95" spans="2:6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</row>
    <row r="96" spans="2:6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</row>
    <row r="97" spans="2:6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</row>
    <row r="98" spans="2:6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</row>
    <row r="99" spans="2:6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</row>
    <row r="100" spans="2:6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</row>
    <row r="101" spans="2:6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</row>
    <row r="102" spans="2:6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</row>
    <row r="103" spans="2:6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</row>
    <row r="104" spans="2:6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</row>
    <row r="105" spans="2:6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2:6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</row>
    <row r="107" spans="2:6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</row>
    <row r="108" spans="2:6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</row>
    <row r="109" spans="2:6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</row>
    <row r="110" spans="2:6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</row>
    <row r="111" spans="2:6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</row>
    <row r="112" spans="2:6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</row>
    <row r="113" spans="2:6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</row>
    <row r="114" spans="2:6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</row>
    <row r="115" spans="2:6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</row>
    <row r="116" spans="2:6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</row>
    <row r="117" spans="2:6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</row>
    <row r="118" spans="2:6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</row>
    <row r="119" spans="2:6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</row>
    <row r="120" spans="2:6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</row>
    <row r="121" spans="2:6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</row>
    <row r="122" spans="2:6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</row>
    <row r="123" spans="2:6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</row>
    <row r="124" spans="2:6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</row>
    <row r="125" spans="2:6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</row>
    <row r="126" spans="2:6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</row>
    <row r="127" spans="2:6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</row>
    <row r="128" spans="2:6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</row>
    <row r="129" spans="2:6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</row>
    <row r="130" spans="2:6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</row>
    <row r="131" spans="2:6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</row>
    <row r="132" spans="2:6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</row>
    <row r="133" spans="2:6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</row>
    <row r="134" spans="2:6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</row>
    <row r="135" spans="2:6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</row>
    <row r="136" spans="2:6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</row>
    <row r="137" spans="2:6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</row>
    <row r="138" spans="2:6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</row>
    <row r="139" spans="2:6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</row>
    <row r="140" spans="2:6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</row>
    <row r="141" spans="2:6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</row>
    <row r="142" spans="2:6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</row>
    <row r="143" spans="2:6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</row>
    <row r="144" spans="2:6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</row>
    <row r="145" spans="2:6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</row>
    <row r="146" spans="2:6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</row>
    <row r="147" spans="2:6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</row>
    <row r="148" spans="2:6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</row>
    <row r="149" spans="2:6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</row>
    <row r="150" spans="2:6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</row>
    <row r="151" spans="2:6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</row>
    <row r="152" spans="2:6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</row>
    <row r="153" spans="2:6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</row>
    <row r="154" spans="2:6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</row>
    <row r="155" spans="2:6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</row>
    <row r="156" spans="2:6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</row>
    <row r="157" spans="2:6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</row>
    <row r="158" spans="2:6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</row>
    <row r="159" spans="2:6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</row>
    <row r="160" spans="2:6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</row>
    <row r="161" spans="2:6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</row>
    <row r="162" spans="2:6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</row>
    <row r="163" spans="2:6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</row>
    <row r="164" spans="2:6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</row>
    <row r="165" spans="2:6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</row>
    <row r="166" spans="2:6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</row>
    <row r="167" spans="2:6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</row>
    <row r="168" spans="2:6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</row>
    <row r="169" spans="2:6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</row>
    <row r="170" spans="2:6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</row>
    <row r="171" spans="2:6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</row>
    <row r="172" spans="2:6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</row>
    <row r="173" spans="2:6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</row>
    <row r="174" spans="2:6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</row>
    <row r="175" spans="2:6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</row>
    <row r="176" spans="2:6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</row>
    <row r="177" spans="2:6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</row>
    <row r="178" spans="2:6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</row>
    <row r="179" spans="2:6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</row>
    <row r="180" spans="2:6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</row>
    <row r="181" spans="2:6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</row>
    <row r="182" spans="2:6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</row>
    <row r="183" spans="2:6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</row>
    <row r="184" spans="2:6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</row>
    <row r="185" spans="2:6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</row>
    <row r="186" spans="2:6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</row>
    <row r="187" spans="2:6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</row>
    <row r="188" spans="2:6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</row>
    <row r="189" spans="2:6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</row>
    <row r="190" spans="2:6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</row>
    <row r="191" spans="2:6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</row>
    <row r="192" spans="2:6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</row>
    <row r="193" spans="2:6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</row>
    <row r="194" spans="2:6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</row>
    <row r="195" spans="2:6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</row>
    <row r="196" spans="2:6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</row>
    <row r="197" spans="2:6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</row>
    <row r="198" spans="2:6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</row>
    <row r="199" spans="2:6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</row>
    <row r="200" spans="2:6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</row>
    <row r="201" spans="2:6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</row>
    <row r="202" spans="2:6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</row>
    <row r="203" spans="2:6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</row>
    <row r="204" spans="2:6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</row>
    <row r="205" spans="2:6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</row>
    <row r="206" spans="2:6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</row>
    <row r="207" spans="2:6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</row>
    <row r="208" spans="2:6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</row>
    <row r="209" spans="2:6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</row>
    <row r="210" spans="2:6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</row>
    <row r="211" spans="2:6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</row>
    <row r="212" spans="2:6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</row>
    <row r="213" spans="2:6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</row>
    <row r="214" spans="2:6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</row>
    <row r="215" spans="2:6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</row>
    <row r="216" spans="2:6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</row>
    <row r="217" spans="2:6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</row>
    <row r="218" spans="2:6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</row>
    <row r="219" spans="2:6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</row>
    <row r="220" spans="2:6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</row>
    <row r="221" spans="2:6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</row>
    <row r="222" spans="2:6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</row>
    <row r="223" spans="2:6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</row>
    <row r="224" spans="2:6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</row>
    <row r="225" spans="2:6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</row>
    <row r="226" spans="2:6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</row>
    <row r="227" spans="2:6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</row>
    <row r="228" spans="2:6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</row>
    <row r="229" spans="2:6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</row>
    <row r="230" spans="2:6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</row>
    <row r="231" spans="2:6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</row>
    <row r="232" spans="2:6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</row>
    <row r="233" spans="2:6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</row>
    <row r="234" spans="2:6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</row>
    <row r="235" spans="2:6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</row>
    <row r="236" spans="2:6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</row>
    <row r="237" spans="2:6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</row>
    <row r="238" spans="2:6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</row>
    <row r="239" spans="2:6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</row>
    <row r="240" spans="2:6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</row>
    <row r="241" spans="2:6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</row>
    <row r="242" spans="2:6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</row>
    <row r="243" spans="2:6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</row>
    <row r="244" spans="2:6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</row>
    <row r="245" spans="2:6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</row>
    <row r="246" spans="2:6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</row>
    <row r="247" spans="2:6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</row>
    <row r="248" spans="2:6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</row>
    <row r="249" spans="2:6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</row>
    <row r="250" spans="2:6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</row>
    <row r="251" spans="2:6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</row>
    <row r="252" spans="2:6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</row>
    <row r="253" spans="2:6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</row>
    <row r="254" spans="2:6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</row>
    <row r="255" spans="2:6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</row>
    <row r="256" spans="2:6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</row>
    <row r="257" spans="2:6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</row>
    <row r="258" spans="2:6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</row>
    <row r="259" spans="2:6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</row>
    <row r="260" spans="2:6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</row>
    <row r="261" spans="2:6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</row>
    <row r="262" spans="2:6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</row>
    <row r="263" spans="2:6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</row>
    <row r="264" spans="2:6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</row>
    <row r="265" spans="2:6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</row>
    <row r="266" spans="2:6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</row>
    <row r="267" spans="2:6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</row>
    <row r="268" spans="2:6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</row>
    <row r="269" spans="2:6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</row>
    <row r="270" spans="2:6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</row>
    <row r="271" spans="2:6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</row>
    <row r="272" spans="2:6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</row>
    <row r="273" spans="2:6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</row>
    <row r="274" spans="2:6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</row>
    <row r="275" spans="2:6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</row>
    <row r="276" spans="2:6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</row>
    <row r="277" spans="2:6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</row>
    <row r="278" spans="2:6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</row>
    <row r="279" spans="2:6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</row>
    <row r="280" spans="2:6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</row>
    <row r="281" spans="2:6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</row>
    <row r="282" spans="2:6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</row>
    <row r="283" spans="2:6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</row>
    <row r="284" spans="2:6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</row>
    <row r="285" spans="2:6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</row>
    <row r="286" spans="2:6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</row>
    <row r="287" spans="2:6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</row>
    <row r="288" spans="2:6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</row>
    <row r="289" spans="2:6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</row>
    <row r="290" spans="2:6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</row>
    <row r="291" spans="2:6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</row>
    <row r="292" spans="2:6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</row>
    <row r="293" spans="2:6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</row>
    <row r="294" spans="2:6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</row>
    <row r="295" spans="2:6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</row>
    <row r="296" spans="2:6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</row>
    <row r="297" spans="2:6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</row>
    <row r="298" spans="2:6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</row>
    <row r="299" spans="2:6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</row>
    <row r="300" spans="2:6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</row>
    <row r="301" spans="2:6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</row>
    <row r="302" spans="2:6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</row>
    <row r="303" spans="2:6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</row>
    <row r="304" spans="2:6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</row>
    <row r="305" spans="2:6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</row>
    <row r="306" spans="2:6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</row>
    <row r="307" spans="2:6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</row>
    <row r="308" spans="2:6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</row>
    <row r="309" spans="2:6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</row>
    <row r="310" spans="2:6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</row>
    <row r="311" spans="2:6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</row>
    <row r="312" spans="2:6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</row>
    <row r="313" spans="2:6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</row>
    <row r="314" spans="2:6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</row>
    <row r="315" spans="2:6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</row>
    <row r="316" spans="2:6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</row>
    <row r="317" spans="2:6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</row>
    <row r="318" spans="2:6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</row>
    <row r="319" spans="2:6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</row>
    <row r="320" spans="2:6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</row>
    <row r="321" spans="2:6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</row>
    <row r="322" spans="2:6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</row>
    <row r="323" spans="2:6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</row>
    <row r="324" spans="2:6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</row>
    <row r="325" spans="2:6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</row>
    <row r="326" spans="2:6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</row>
    <row r="327" spans="2:6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</row>
    <row r="328" spans="2:6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</row>
    <row r="329" spans="2:6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</row>
    <row r="330" spans="2:6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</row>
    <row r="331" spans="2:6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</row>
    <row r="332" spans="2:6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</row>
    <row r="333" spans="2:6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</row>
    <row r="334" spans="2:6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</row>
    <row r="335" spans="2:6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</row>
    <row r="336" spans="2:6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</row>
    <row r="337" spans="2:6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</row>
    <row r="338" spans="2:6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</row>
    <row r="339" spans="2:6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</row>
    <row r="340" spans="2:6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</row>
    <row r="341" spans="2:6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</row>
    <row r="342" spans="2:6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</row>
    <row r="343" spans="2:6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</row>
    <row r="344" spans="2:6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</row>
    <row r="345" spans="2:6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</row>
    <row r="346" spans="2:6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</row>
    <row r="347" spans="2:6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</row>
    <row r="348" spans="2:6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</row>
    <row r="349" spans="2:6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</row>
    <row r="350" spans="2:6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spans="2:6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spans="2:6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</row>
    <row r="353" spans="2:6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</row>
    <row r="354" spans="2:6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</row>
    <row r="355" spans="2:6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</row>
    <row r="356" spans="2:6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</row>
    <row r="357" spans="2:6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</row>
    <row r="358" spans="2:6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</row>
    <row r="359" spans="2:6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</row>
    <row r="360" spans="2:6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  <row r="361" spans="2:6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</row>
    <row r="362" spans="2:6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</row>
    <row r="363" spans="2:6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</row>
    <row r="364" spans="2:6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</row>
    <row r="365" spans="2:6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</row>
    <row r="366" spans="2:6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</row>
    <row r="367" spans="2:6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</row>
    <row r="368" spans="2:6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</row>
    <row r="369" spans="2:6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</row>
    <row r="370" spans="2:6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</row>
    <row r="371" spans="2:6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</row>
    <row r="372" spans="2:6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</row>
    <row r="373" spans="2:6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</row>
    <row r="374" spans="2:6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</row>
    <row r="375" spans="2:6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</row>
    <row r="376" spans="2:6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</row>
    <row r="377" spans="2:61">
      <c r="B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</row>
  </sheetData>
  <phoneticPr fontId="29" type="noConversion"/>
  <pageMargins left="1.1023622047244095" right="0.11811023622047245" top="0.55118110236220474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zoomScaleNormal="100" workbookViewId="0">
      <selection activeCell="C1" sqref="C1:C2"/>
    </sheetView>
  </sheetViews>
  <sheetFormatPr defaultRowHeight="15"/>
  <cols>
    <col min="2" max="2" width="5.140625" customWidth="1"/>
    <col min="3" max="3" width="39.5703125" customWidth="1"/>
    <col min="5" max="5" width="10.5703125" customWidth="1"/>
    <col min="6" max="6" width="11" customWidth="1"/>
    <col min="7" max="7" width="10.7109375" customWidth="1"/>
    <col min="11" max="11" width="1.42578125" customWidth="1"/>
  </cols>
  <sheetData>
    <row r="1" spans="2:10">
      <c r="C1" s="96" t="s">
        <v>154</v>
      </c>
    </row>
    <row r="2" spans="2:10" ht="15.75">
      <c r="B2" s="1"/>
      <c r="C2" s="103" t="s">
        <v>153</v>
      </c>
      <c r="G2" s="86"/>
    </row>
    <row r="3" spans="2:10" ht="15.75">
      <c r="B3" s="1"/>
    </row>
    <row r="4" spans="2:10" ht="15.75">
      <c r="B4" s="1" t="s">
        <v>132</v>
      </c>
      <c r="G4" s="98"/>
    </row>
    <row r="5" spans="2:10">
      <c r="G5" s="83"/>
    </row>
    <row r="6" spans="2:10" ht="51">
      <c r="B6" s="3" t="s">
        <v>0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2:10"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52</v>
      </c>
      <c r="I7" s="7" t="s">
        <v>11</v>
      </c>
      <c r="J7" s="7" t="s">
        <v>15</v>
      </c>
    </row>
    <row r="8" spans="2:10" ht="20.25">
      <c r="B8" s="28"/>
      <c r="C8" s="10" t="s">
        <v>53</v>
      </c>
      <c r="D8" s="23"/>
      <c r="E8" s="30" t="s">
        <v>55</v>
      </c>
      <c r="F8" s="85">
        <v>50</v>
      </c>
      <c r="G8" s="80"/>
      <c r="H8" s="43">
        <f>F8*G8</f>
        <v>0</v>
      </c>
      <c r="I8" s="43">
        <f>H8*23%</f>
        <v>0</v>
      </c>
      <c r="J8" s="43">
        <f>H8+I8</f>
        <v>0</v>
      </c>
    </row>
    <row r="9" spans="2:10" ht="33.75" customHeight="1">
      <c r="B9" s="28"/>
      <c r="C9" s="29" t="s">
        <v>54</v>
      </c>
      <c r="D9" s="13"/>
      <c r="E9" s="15" t="s">
        <v>56</v>
      </c>
      <c r="F9" s="85">
        <v>2</v>
      </c>
      <c r="G9" s="77"/>
      <c r="H9" s="43">
        <f t="shared" ref="H9" si="0">F9*G9</f>
        <v>0</v>
      </c>
      <c r="I9" s="43">
        <f t="shared" ref="I9" si="1">H9*23%</f>
        <v>0</v>
      </c>
      <c r="J9" s="43">
        <f t="shared" ref="J9" si="2">H9+I9</f>
        <v>0</v>
      </c>
    </row>
    <row r="10" spans="2:10">
      <c r="B10" s="37"/>
      <c r="C10" s="37"/>
      <c r="D10" s="37"/>
      <c r="E10" s="37"/>
      <c r="F10" s="37"/>
      <c r="G10" s="44"/>
      <c r="H10" s="45"/>
      <c r="I10" s="45"/>
      <c r="J10" s="45"/>
    </row>
    <row r="11" spans="2:10">
      <c r="B11" s="38"/>
      <c r="C11" s="38"/>
      <c r="D11" s="38"/>
      <c r="E11" s="38"/>
      <c r="F11" s="38"/>
      <c r="G11" s="46" t="s">
        <v>64</v>
      </c>
      <c r="H11" s="43">
        <f>SUM(H8:H9)</f>
        <v>0</v>
      </c>
      <c r="I11" s="10"/>
      <c r="J11" s="10"/>
    </row>
    <row r="12" spans="2:10">
      <c r="B12" s="38"/>
      <c r="C12" s="38"/>
      <c r="D12" s="38"/>
      <c r="E12" s="38"/>
      <c r="F12" s="38"/>
      <c r="G12" s="46" t="s">
        <v>61</v>
      </c>
      <c r="H12" s="10"/>
      <c r="I12" s="43">
        <f>SUM(I8:I9)</f>
        <v>0</v>
      </c>
      <c r="J12" s="10"/>
    </row>
    <row r="13" spans="2:10">
      <c r="B13" s="38"/>
      <c r="C13" s="38"/>
      <c r="D13" s="38"/>
      <c r="E13" s="38"/>
      <c r="F13" s="38"/>
      <c r="G13" s="46" t="s">
        <v>65</v>
      </c>
      <c r="H13" s="10"/>
      <c r="I13" s="10"/>
      <c r="J13" s="43">
        <f>SUM(J8:J9)</f>
        <v>0</v>
      </c>
    </row>
    <row r="14" spans="2:10">
      <c r="B14" s="38"/>
      <c r="C14" s="38"/>
      <c r="D14" s="38"/>
      <c r="E14" s="38"/>
      <c r="F14" s="38"/>
      <c r="G14" s="38"/>
      <c r="H14" s="38"/>
      <c r="I14" s="38"/>
      <c r="J14" s="38"/>
    </row>
    <row r="15" spans="2:10">
      <c r="B15" s="38"/>
      <c r="C15" s="38"/>
      <c r="D15" s="38"/>
      <c r="E15" s="38"/>
      <c r="F15" s="38"/>
      <c r="G15" s="38"/>
      <c r="H15" s="38"/>
      <c r="I15" s="38"/>
      <c r="J15" s="38"/>
    </row>
    <row r="16" spans="2:10">
      <c r="B16" s="38"/>
      <c r="C16" s="38"/>
      <c r="D16" s="38"/>
      <c r="E16" s="38"/>
      <c r="F16" s="38"/>
      <c r="G16" s="38"/>
      <c r="H16" s="38"/>
      <c r="I16" s="38"/>
      <c r="J16" s="38"/>
    </row>
    <row r="17" spans="2:10">
      <c r="B17" s="38"/>
      <c r="C17" s="38"/>
      <c r="D17" s="38"/>
      <c r="E17" s="38"/>
      <c r="F17" s="38"/>
      <c r="G17" s="38"/>
      <c r="H17" s="38"/>
      <c r="I17" s="38"/>
      <c r="J17" s="38"/>
    </row>
    <row r="18" spans="2:10">
      <c r="B18" s="38"/>
      <c r="C18" s="38"/>
      <c r="D18" s="38"/>
      <c r="E18" s="38"/>
      <c r="F18" s="38"/>
      <c r="G18" s="38"/>
      <c r="H18" s="38"/>
      <c r="I18" s="38"/>
      <c r="J18" s="38"/>
    </row>
    <row r="19" spans="2:10">
      <c r="B19" s="38"/>
      <c r="C19" s="38"/>
      <c r="D19" s="38"/>
      <c r="E19" s="38"/>
      <c r="F19" s="38"/>
      <c r="G19" s="38"/>
      <c r="H19" s="38"/>
      <c r="I19" s="38"/>
      <c r="J19" s="38"/>
    </row>
    <row r="20" spans="2:10">
      <c r="B20" s="38"/>
      <c r="C20" s="38"/>
      <c r="D20" s="38"/>
      <c r="E20" s="38"/>
      <c r="F20" s="38"/>
      <c r="G20" s="38"/>
      <c r="H20" s="38"/>
      <c r="I20" s="38"/>
      <c r="J20" s="38"/>
    </row>
    <row r="21" spans="2:10">
      <c r="B21" s="38"/>
      <c r="C21" s="38"/>
      <c r="D21" s="38"/>
      <c r="E21" s="38"/>
      <c r="F21" s="38"/>
      <c r="G21" s="38"/>
      <c r="H21" s="38"/>
      <c r="I21" s="38"/>
      <c r="J21" s="38"/>
    </row>
    <row r="22" spans="2:10">
      <c r="B22" s="38"/>
      <c r="C22" s="38"/>
      <c r="D22" s="38"/>
      <c r="E22" s="38"/>
      <c r="F22" s="38"/>
      <c r="G22" s="38"/>
      <c r="H22" s="38"/>
      <c r="I22" s="38"/>
      <c r="J22" s="38"/>
    </row>
    <row r="23" spans="2:10">
      <c r="B23" s="38"/>
      <c r="C23" s="38"/>
      <c r="D23" s="38"/>
      <c r="E23" s="38"/>
      <c r="F23" s="38"/>
      <c r="G23" s="38"/>
      <c r="H23" s="38"/>
      <c r="I23" s="38"/>
      <c r="J23" s="38"/>
    </row>
    <row r="24" spans="2:10">
      <c r="B24" s="38"/>
      <c r="C24" s="38"/>
      <c r="D24" s="38"/>
      <c r="E24" s="38"/>
      <c r="F24" s="38"/>
      <c r="G24" s="38"/>
      <c r="H24" s="38"/>
      <c r="I24" s="38"/>
      <c r="J24" s="38"/>
    </row>
    <row r="25" spans="2:10">
      <c r="B25" s="38"/>
      <c r="C25" s="38"/>
      <c r="D25" s="38"/>
      <c r="E25" s="38"/>
      <c r="F25" s="38"/>
      <c r="G25" s="38"/>
      <c r="H25" s="38"/>
      <c r="I25" s="38"/>
      <c r="J25" s="38"/>
    </row>
    <row r="26" spans="2:10">
      <c r="B26" s="38"/>
      <c r="C26" s="38"/>
      <c r="D26" s="38"/>
      <c r="E26" s="38"/>
      <c r="F26" s="38"/>
      <c r="G26" s="38"/>
      <c r="H26" s="38"/>
      <c r="I26" s="38"/>
      <c r="J26" s="38"/>
    </row>
    <row r="27" spans="2:10">
      <c r="B27" s="38"/>
      <c r="C27" s="38"/>
      <c r="D27" s="38"/>
      <c r="E27" s="38"/>
      <c r="F27" s="38"/>
      <c r="G27" s="38"/>
      <c r="H27" s="38"/>
      <c r="I27" s="38"/>
      <c r="J27" s="38"/>
    </row>
  </sheetData>
  <pageMargins left="0.70866141732283472" right="0.11811023622047245" top="1.3385826771653544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2" zoomScale="90" zoomScaleNormal="90" workbookViewId="0">
      <selection activeCell="F30" sqref="E29:F30"/>
    </sheetView>
  </sheetViews>
  <sheetFormatPr defaultRowHeight="15"/>
  <cols>
    <col min="3" max="3" width="51.140625" customWidth="1"/>
    <col min="5" max="5" width="12.85546875" customWidth="1"/>
    <col min="6" max="6" width="11.28515625" customWidth="1"/>
    <col min="11" max="11" width="2.28515625" customWidth="1"/>
  </cols>
  <sheetData>
    <row r="1" spans="1:10">
      <c r="C1" s="96" t="s">
        <v>155</v>
      </c>
    </row>
    <row r="2" spans="1:10" ht="18.75">
      <c r="B2" s="82"/>
      <c r="C2" s="103" t="s">
        <v>153</v>
      </c>
      <c r="F2" s="88"/>
    </row>
    <row r="3" spans="1:10" ht="15.75">
      <c r="B3" s="1"/>
      <c r="F3" s="88"/>
    </row>
    <row r="4" spans="1:10" ht="15.75">
      <c r="B4" s="1" t="s">
        <v>133</v>
      </c>
      <c r="F4" s="88"/>
    </row>
    <row r="5" spans="1:10">
      <c r="F5" s="83"/>
    </row>
    <row r="6" spans="1:10" ht="51">
      <c r="A6" s="41" t="s">
        <v>0</v>
      </c>
      <c r="B6" s="3" t="s">
        <v>73</v>
      </c>
      <c r="C6" s="4" t="s">
        <v>1</v>
      </c>
      <c r="D6" s="5" t="s">
        <v>17</v>
      </c>
      <c r="E6" s="5" t="s">
        <v>2</v>
      </c>
      <c r="F6" s="5" t="s">
        <v>3</v>
      </c>
      <c r="G6" s="5" t="s">
        <v>4</v>
      </c>
      <c r="H6" s="5" t="s">
        <v>12</v>
      </c>
      <c r="I6" s="5" t="s">
        <v>13</v>
      </c>
      <c r="J6" s="5" t="s">
        <v>14</v>
      </c>
    </row>
    <row r="7" spans="1:10">
      <c r="A7" s="42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74</v>
      </c>
      <c r="H7" s="7" t="s">
        <v>75</v>
      </c>
      <c r="I7" s="7" t="s">
        <v>76</v>
      </c>
      <c r="J7" s="7" t="s">
        <v>77</v>
      </c>
    </row>
    <row r="8" spans="1:10" ht="20.25">
      <c r="A8" s="39"/>
      <c r="B8" s="39" t="s">
        <v>66</v>
      </c>
      <c r="C8" s="48" t="s">
        <v>127</v>
      </c>
      <c r="D8" s="13" t="s">
        <v>67</v>
      </c>
      <c r="E8" s="13" t="s">
        <v>68</v>
      </c>
      <c r="F8" s="89">
        <v>8</v>
      </c>
      <c r="G8" s="79"/>
      <c r="H8" s="43">
        <f>F8*G8</f>
        <v>0</v>
      </c>
      <c r="I8" s="43">
        <f t="shared" ref="I8:I13" si="0">H8*23%</f>
        <v>0</v>
      </c>
      <c r="J8" s="43">
        <f t="shared" ref="J8:J13" si="1">H8+I8</f>
        <v>0</v>
      </c>
    </row>
    <row r="9" spans="1:10" ht="20.25">
      <c r="A9" s="39"/>
      <c r="B9" s="47" t="s">
        <v>72</v>
      </c>
      <c r="C9" s="48" t="s">
        <v>127</v>
      </c>
      <c r="D9" s="13" t="s">
        <v>67</v>
      </c>
      <c r="E9" s="13" t="s">
        <v>68</v>
      </c>
      <c r="F9" s="89">
        <v>2</v>
      </c>
      <c r="G9" s="79"/>
      <c r="H9" s="43">
        <f t="shared" ref="H9:H13" si="2">F9*G9</f>
        <v>0</v>
      </c>
      <c r="I9" s="43">
        <f t="shared" si="0"/>
        <v>0</v>
      </c>
      <c r="J9" s="43">
        <f t="shared" si="1"/>
        <v>0</v>
      </c>
    </row>
    <row r="10" spans="1:10" ht="20.25">
      <c r="A10" s="39"/>
      <c r="B10" s="47" t="s">
        <v>147</v>
      </c>
      <c r="C10" s="48" t="s">
        <v>128</v>
      </c>
      <c r="D10" s="13" t="s">
        <v>67</v>
      </c>
      <c r="E10" s="13" t="s">
        <v>68</v>
      </c>
      <c r="F10" s="89">
        <v>8</v>
      </c>
      <c r="G10" s="79"/>
      <c r="H10" s="43">
        <f t="shared" si="2"/>
        <v>0</v>
      </c>
      <c r="I10" s="43">
        <f t="shared" si="0"/>
        <v>0</v>
      </c>
      <c r="J10" s="43">
        <f t="shared" si="1"/>
        <v>0</v>
      </c>
    </row>
    <row r="11" spans="1:10" ht="20.25">
      <c r="A11" s="39"/>
      <c r="B11" s="47" t="s">
        <v>72</v>
      </c>
      <c r="C11" s="48" t="s">
        <v>128</v>
      </c>
      <c r="D11" s="13" t="s">
        <v>67</v>
      </c>
      <c r="E11" s="13" t="s">
        <v>129</v>
      </c>
      <c r="F11" s="89">
        <v>2</v>
      </c>
      <c r="G11" s="79"/>
      <c r="H11" s="43">
        <f t="shared" si="2"/>
        <v>0</v>
      </c>
      <c r="I11" s="43">
        <f t="shared" si="0"/>
        <v>0</v>
      </c>
      <c r="J11" s="43">
        <f t="shared" si="1"/>
        <v>0</v>
      </c>
    </row>
    <row r="12" spans="1:10" ht="20.25">
      <c r="A12" s="39"/>
      <c r="B12" s="47" t="s">
        <v>72</v>
      </c>
      <c r="C12" s="48" t="s">
        <v>130</v>
      </c>
      <c r="D12" s="13" t="s">
        <v>67</v>
      </c>
      <c r="E12" s="13" t="s">
        <v>68</v>
      </c>
      <c r="F12" s="89">
        <v>2</v>
      </c>
      <c r="G12" s="79"/>
      <c r="H12" s="43">
        <f t="shared" si="2"/>
        <v>0</v>
      </c>
      <c r="I12" s="43">
        <f t="shared" si="0"/>
        <v>0</v>
      </c>
      <c r="J12" s="43">
        <f t="shared" si="1"/>
        <v>0</v>
      </c>
    </row>
    <row r="13" spans="1:10" ht="20.25">
      <c r="A13" s="39"/>
      <c r="B13" s="99" t="s">
        <v>66</v>
      </c>
      <c r="C13" s="48" t="s">
        <v>130</v>
      </c>
      <c r="D13" s="13" t="s">
        <v>67</v>
      </c>
      <c r="E13" s="13" t="s">
        <v>68</v>
      </c>
      <c r="F13" s="89">
        <v>8</v>
      </c>
      <c r="G13" s="79"/>
      <c r="H13" s="43">
        <f t="shared" si="2"/>
        <v>0</v>
      </c>
      <c r="I13" s="43">
        <f t="shared" si="0"/>
        <v>0</v>
      </c>
      <c r="J13" s="43">
        <f t="shared" si="1"/>
        <v>0</v>
      </c>
    </row>
    <row r="14" spans="1:10" ht="20.25">
      <c r="A14" s="39"/>
      <c r="B14" s="87" t="s">
        <v>72</v>
      </c>
      <c r="C14" s="40" t="s">
        <v>148</v>
      </c>
      <c r="D14" s="13" t="s">
        <v>67</v>
      </c>
      <c r="E14" s="23" t="s">
        <v>68</v>
      </c>
      <c r="F14" s="89">
        <v>2</v>
      </c>
      <c r="G14" s="79"/>
      <c r="H14" s="43">
        <f t="shared" ref="H14:H19" si="3">F14*G14</f>
        <v>0</v>
      </c>
      <c r="I14" s="43">
        <f t="shared" ref="I14:I19" si="4">H14*23%</f>
        <v>0</v>
      </c>
      <c r="J14" s="43">
        <f t="shared" ref="J14:J19" si="5">H14+I14</f>
        <v>0</v>
      </c>
    </row>
    <row r="15" spans="1:10" ht="20.25">
      <c r="A15" s="39"/>
      <c r="B15" s="87" t="s">
        <v>72</v>
      </c>
      <c r="C15" s="40" t="s">
        <v>148</v>
      </c>
      <c r="D15" s="13" t="s">
        <v>67</v>
      </c>
      <c r="E15" s="23" t="s">
        <v>69</v>
      </c>
      <c r="F15" s="89">
        <v>2</v>
      </c>
      <c r="G15" s="79"/>
      <c r="H15" s="43">
        <f t="shared" si="3"/>
        <v>0</v>
      </c>
      <c r="I15" s="43">
        <f t="shared" si="4"/>
        <v>0</v>
      </c>
      <c r="J15" s="43">
        <f t="shared" si="5"/>
        <v>0</v>
      </c>
    </row>
    <row r="16" spans="1:10" ht="20.25">
      <c r="A16" s="39"/>
      <c r="B16" s="87" t="s">
        <v>72</v>
      </c>
      <c r="C16" s="40" t="s">
        <v>148</v>
      </c>
      <c r="D16" s="13" t="s">
        <v>67</v>
      </c>
      <c r="E16" s="23" t="s">
        <v>70</v>
      </c>
      <c r="F16" s="89">
        <v>2</v>
      </c>
      <c r="G16" s="79"/>
      <c r="H16" s="43">
        <f t="shared" si="3"/>
        <v>0</v>
      </c>
      <c r="I16" s="43">
        <f t="shared" si="4"/>
        <v>0</v>
      </c>
      <c r="J16" s="43">
        <f t="shared" si="5"/>
        <v>0</v>
      </c>
    </row>
    <row r="17" spans="1:10" ht="20.25">
      <c r="A17" s="39"/>
      <c r="B17" s="87" t="s">
        <v>72</v>
      </c>
      <c r="C17" s="40" t="s">
        <v>148</v>
      </c>
      <c r="D17" s="13" t="s">
        <v>67</v>
      </c>
      <c r="E17" s="23" t="s">
        <v>71</v>
      </c>
      <c r="F17" s="89">
        <v>2</v>
      </c>
      <c r="G17" s="79"/>
      <c r="H17" s="43">
        <f t="shared" si="3"/>
        <v>0</v>
      </c>
      <c r="I17" s="43">
        <f t="shared" si="4"/>
        <v>0</v>
      </c>
      <c r="J17" s="43">
        <f t="shared" si="5"/>
        <v>0</v>
      </c>
    </row>
    <row r="18" spans="1:10" ht="19.5" customHeight="1">
      <c r="A18" s="39"/>
      <c r="B18" s="87"/>
      <c r="C18" s="81" t="s">
        <v>151</v>
      </c>
      <c r="D18" s="13" t="s">
        <v>67</v>
      </c>
      <c r="E18" s="23"/>
      <c r="F18" s="89">
        <v>4</v>
      </c>
      <c r="G18" s="79"/>
      <c r="H18" s="43">
        <f t="shared" si="3"/>
        <v>0</v>
      </c>
      <c r="I18" s="43">
        <f t="shared" si="4"/>
        <v>0</v>
      </c>
      <c r="J18" s="43">
        <f t="shared" si="5"/>
        <v>0</v>
      </c>
    </row>
    <row r="19" spans="1:10" ht="22.5" customHeight="1">
      <c r="A19" s="10"/>
      <c r="B19" s="10"/>
      <c r="C19" s="81" t="s">
        <v>131</v>
      </c>
      <c r="D19" s="8" t="s">
        <v>27</v>
      </c>
      <c r="E19" s="23"/>
      <c r="F19" s="89">
        <v>4</v>
      </c>
      <c r="G19" s="79"/>
      <c r="H19" s="43">
        <f t="shared" si="3"/>
        <v>0</v>
      </c>
      <c r="I19" s="43">
        <f t="shared" si="4"/>
        <v>0</v>
      </c>
      <c r="J19" s="43">
        <f t="shared" si="5"/>
        <v>0</v>
      </c>
    </row>
    <row r="20" spans="1:10">
      <c r="G20" s="13" t="s">
        <v>64</v>
      </c>
      <c r="H20" s="43">
        <f>SUM(H8:H19)</f>
        <v>0</v>
      </c>
      <c r="I20" s="10"/>
      <c r="J20" s="10"/>
    </row>
    <row r="21" spans="1:10">
      <c r="G21" s="13" t="s">
        <v>61</v>
      </c>
      <c r="H21" s="10"/>
      <c r="I21" s="43">
        <f>SUM(I8:I19)</f>
        <v>0</v>
      </c>
      <c r="J21" s="10"/>
    </row>
    <row r="22" spans="1:10">
      <c r="G22" s="13" t="s">
        <v>65</v>
      </c>
      <c r="H22" s="10"/>
      <c r="I22" s="10"/>
      <c r="J22" s="43">
        <f>SUM(J8:J19)</f>
        <v>0</v>
      </c>
    </row>
  </sheetData>
  <pageMargins left="0.70866141732283472" right="0.31496062992125984" top="1.3385826771653544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art.papiernicze</vt:lpstr>
      <vt:lpstr>papier ksero</vt:lpstr>
      <vt:lpstr>tonery</vt:lpstr>
      <vt:lpstr>art.papiernicze!Obszar_wydruku</vt:lpstr>
      <vt:lpstr>'papier ksero'!Obszar_wydruku</vt:lpstr>
      <vt:lpstr>tonery!Obszar_wydruku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2024-05-20T09:40:37Z</dcterms:modified>
</cp:coreProperties>
</file>