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 activeTab="2"/>
  </bookViews>
  <sheets>
    <sheet name="art.papiernicze" sheetId="1" r:id="rId1"/>
    <sheet name="papier ksero" sheetId="2" r:id="rId2"/>
    <sheet name="tonery" sheetId="3" r:id="rId3"/>
  </sheets>
  <definedNames>
    <definedName name="_xlnm.Print_Area" localSheetId="0">art.papiernicze!$B$1:$J$59</definedName>
    <definedName name="_xlnm.Print_Area" localSheetId="1">'papier ksero'!$B$2:$J$16</definedName>
    <definedName name="_xlnm.Print_Area" localSheetId="2">tonery!$B$1:$J$47</definedName>
  </definedNames>
  <calcPr calcId="152511"/>
</workbook>
</file>

<file path=xl/calcChain.xml><?xml version="1.0" encoding="utf-8"?>
<calcChain xmlns="http://schemas.openxmlformats.org/spreadsheetml/2006/main">
  <c r="H40" i="3" l="1"/>
  <c r="I40" i="3" s="1"/>
  <c r="H23" i="3"/>
  <c r="I23" i="3" s="1"/>
  <c r="J23" i="3" s="1"/>
  <c r="H9" i="3"/>
  <c r="J40" i="3" l="1"/>
  <c r="I9" i="3"/>
  <c r="J9" i="3" s="1"/>
  <c r="H38" i="3" l="1"/>
  <c r="H39" i="3"/>
  <c r="H12" i="3"/>
  <c r="I39" i="3" l="1"/>
  <c r="J39" i="3" s="1"/>
  <c r="I38" i="3"/>
  <c r="J38" i="3" s="1"/>
  <c r="I12" i="3"/>
  <c r="J12" i="3" s="1"/>
  <c r="H10" i="3" l="1"/>
  <c r="H11" i="3"/>
  <c r="H13" i="3"/>
  <c r="H14" i="3"/>
  <c r="H15" i="3"/>
  <c r="H16" i="3"/>
  <c r="H17" i="3"/>
  <c r="H18" i="3"/>
  <c r="H19" i="3"/>
  <c r="H20" i="3"/>
  <c r="H21" i="3"/>
  <c r="H22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41" i="3"/>
  <c r="H42" i="3"/>
  <c r="H8" i="3"/>
  <c r="I30" i="3" l="1"/>
  <c r="I28" i="3"/>
  <c r="H11" i="2"/>
  <c r="H10" i="2"/>
  <c r="I10" i="2" s="1"/>
  <c r="I31" i="3" l="1"/>
  <c r="J31" i="3" s="1"/>
  <c r="J30" i="3"/>
  <c r="I29" i="3"/>
  <c r="J29" i="3" s="1"/>
  <c r="J28" i="3"/>
  <c r="I11" i="2"/>
  <c r="J11" i="2" s="1"/>
  <c r="J10" i="2"/>
  <c r="H48" i="1"/>
  <c r="I48" i="1" l="1"/>
  <c r="J48" i="1" s="1"/>
  <c r="I37" i="3"/>
  <c r="J37" i="3" s="1"/>
  <c r="I36" i="3"/>
  <c r="J36" i="3" s="1"/>
  <c r="I35" i="3"/>
  <c r="J35" i="3" s="1"/>
  <c r="H51" i="1" l="1"/>
  <c r="H43" i="1"/>
  <c r="I43" i="1" s="1"/>
  <c r="H20" i="1"/>
  <c r="I20" i="1" s="1"/>
  <c r="I51" i="1" l="1"/>
  <c r="J51" i="1" s="1"/>
  <c r="J43" i="1"/>
  <c r="J20" i="1"/>
  <c r="H44" i="3" l="1"/>
  <c r="H43" i="3"/>
  <c r="I42" i="3"/>
  <c r="I43" i="3" l="1"/>
  <c r="J43" i="3" s="1"/>
  <c r="I34" i="3"/>
  <c r="J34" i="3" s="1"/>
  <c r="I44" i="3"/>
  <c r="J44" i="3" s="1"/>
  <c r="I41" i="3"/>
  <c r="J41" i="3" s="1"/>
  <c r="J42" i="3"/>
  <c r="I21" i="3"/>
  <c r="J21" i="3" s="1"/>
  <c r="H33" i="1"/>
  <c r="I33" i="1" l="1"/>
  <c r="J33" i="1" s="1"/>
  <c r="I32" i="3" l="1"/>
  <c r="J32" i="3" s="1"/>
  <c r="I8" i="3" l="1"/>
  <c r="I33" i="3" l="1"/>
  <c r="J33" i="3" s="1"/>
  <c r="J8" i="3"/>
  <c r="I27" i="3" l="1"/>
  <c r="J27" i="3" s="1"/>
  <c r="I26" i="3"/>
  <c r="J26" i="3" s="1"/>
  <c r="I25" i="3"/>
  <c r="J25" i="3" s="1"/>
  <c r="I24" i="3"/>
  <c r="J24" i="3" s="1"/>
  <c r="H17" i="1" l="1"/>
  <c r="I17" i="1" s="1"/>
  <c r="H37" i="1" l="1"/>
  <c r="I37" i="1" s="1"/>
  <c r="J37" i="1" s="1"/>
  <c r="I14" i="3"/>
  <c r="J14" i="3" s="1"/>
  <c r="I13" i="3"/>
  <c r="J13" i="3" s="1"/>
  <c r="I15" i="3"/>
  <c r="J15" i="3" s="1"/>
  <c r="J17" i="1"/>
  <c r="I22" i="3" l="1"/>
  <c r="J22" i="3" s="1"/>
  <c r="H24" i="1" l="1"/>
  <c r="I16" i="3" l="1"/>
  <c r="I19" i="3" l="1"/>
  <c r="J19" i="3" s="1"/>
  <c r="I17" i="3"/>
  <c r="J17" i="3" s="1"/>
  <c r="I11" i="3"/>
  <c r="J11" i="3" s="1"/>
  <c r="I20" i="3"/>
  <c r="J20" i="3" s="1"/>
  <c r="J16" i="3"/>
  <c r="I18" i="3"/>
  <c r="J18" i="3" s="1"/>
  <c r="I10" i="3"/>
  <c r="J10" i="3" s="1"/>
  <c r="H45" i="3"/>
  <c r="H8" i="2"/>
  <c r="I8" i="2" s="1"/>
  <c r="H9" i="2"/>
  <c r="H12" i="2"/>
  <c r="I12" i="2" s="1"/>
  <c r="H14" i="2" l="1"/>
  <c r="J12" i="2"/>
  <c r="J8" i="2"/>
  <c r="I9" i="2"/>
  <c r="J9" i="2" s="1"/>
  <c r="I46" i="3"/>
  <c r="J47" i="3"/>
  <c r="I15" i="2" l="1"/>
  <c r="J16" i="2"/>
  <c r="H54" i="1" l="1"/>
  <c r="H53" i="1"/>
  <c r="H50" i="1"/>
  <c r="H49" i="1"/>
  <c r="H47" i="1"/>
  <c r="H46" i="1"/>
  <c r="H45" i="1"/>
  <c r="H42" i="1"/>
  <c r="H41" i="1"/>
  <c r="H39" i="1"/>
  <c r="H36" i="1"/>
  <c r="H35" i="1"/>
  <c r="H31" i="1"/>
  <c r="H30" i="1"/>
  <c r="H29" i="1"/>
  <c r="H28" i="1"/>
  <c r="H27" i="1"/>
  <c r="H26" i="1"/>
  <c r="H22" i="1"/>
  <c r="H21" i="1"/>
  <c r="H19" i="1"/>
  <c r="H15" i="1"/>
  <c r="H14" i="1"/>
  <c r="H12" i="1"/>
  <c r="I12" i="1" s="1"/>
  <c r="J12" i="1" s="1"/>
  <c r="H10" i="1"/>
  <c r="I10" i="1" s="1"/>
  <c r="J10" i="1" s="1"/>
  <c r="H9" i="1"/>
  <c r="I9" i="1" s="1"/>
  <c r="J9" i="1" s="1"/>
  <c r="H8" i="1"/>
  <c r="I8" i="1" s="1"/>
  <c r="J8" i="1" s="1"/>
  <c r="I15" i="1" l="1"/>
  <c r="J15" i="1" s="1"/>
  <c r="I21" i="1"/>
  <c r="J21" i="1" s="1"/>
  <c r="I24" i="1"/>
  <c r="J24" i="1" s="1"/>
  <c r="I26" i="1"/>
  <c r="J26" i="1" s="1"/>
  <c r="I28" i="1"/>
  <c r="J28" i="1" s="1"/>
  <c r="I30" i="1"/>
  <c r="J30" i="1" s="1"/>
  <c r="I42" i="1"/>
  <c r="J42" i="1" s="1"/>
  <c r="I53" i="1"/>
  <c r="J53" i="1" s="1"/>
  <c r="I54" i="1"/>
  <c r="J54" i="1" s="1"/>
  <c r="I14" i="1"/>
  <c r="J14" i="1" s="1"/>
  <c r="I19" i="1"/>
  <c r="J19" i="1" s="1"/>
  <c r="I27" i="1"/>
  <c r="J27" i="1" s="1"/>
  <c r="I29" i="1"/>
  <c r="J29" i="1" s="1"/>
  <c r="I31" i="1"/>
  <c r="J31" i="1" s="1"/>
  <c r="I35" i="1"/>
  <c r="J35" i="1" s="1"/>
  <c r="I36" i="1"/>
  <c r="J36" i="1" s="1"/>
  <c r="I41" i="1"/>
  <c r="J41" i="1" s="1"/>
  <c r="I45" i="1"/>
  <c r="J45" i="1" s="1"/>
  <c r="I46" i="1"/>
  <c r="J46" i="1" s="1"/>
  <c r="I50" i="1"/>
  <c r="J50" i="1" s="1"/>
  <c r="I49" i="1"/>
  <c r="J49" i="1" s="1"/>
  <c r="I47" i="1"/>
  <c r="J47" i="1" s="1"/>
  <c r="I39" i="1"/>
  <c r="J39" i="1" s="1"/>
  <c r="I22" i="1"/>
  <c r="J22" i="1" s="1"/>
  <c r="H56" i="1"/>
  <c r="I57" i="1" l="1"/>
  <c r="J58" i="1"/>
</calcChain>
</file>

<file path=xl/sharedStrings.xml><?xml version="1.0" encoding="utf-8"?>
<sst xmlns="http://schemas.openxmlformats.org/spreadsheetml/2006/main" count="314" uniqueCount="134">
  <si>
    <t>Lp.</t>
  </si>
  <si>
    <t>Nazwa materiału / artykułu</t>
  </si>
  <si>
    <t>rodzaj opakowania</t>
  </si>
  <si>
    <t>ilość zamawianych sztuk / opakowań</t>
  </si>
  <si>
    <t>cena jednostkowa netto</t>
  </si>
  <si>
    <t>01.</t>
  </si>
  <si>
    <t>02.</t>
  </si>
  <si>
    <t>03.</t>
  </si>
  <si>
    <t>04.</t>
  </si>
  <si>
    <t>05.</t>
  </si>
  <si>
    <t>06.</t>
  </si>
  <si>
    <t>08.</t>
  </si>
  <si>
    <t>wartość netto</t>
  </si>
  <si>
    <t>Stawka VAT</t>
  </si>
  <si>
    <t>wartość brutto</t>
  </si>
  <si>
    <t>09.=07+VAT</t>
  </si>
  <si>
    <t>szt.</t>
  </si>
  <si>
    <t>producent           /           marka</t>
  </si>
  <si>
    <t>50 szt./op.</t>
  </si>
  <si>
    <t>10 szt./op.</t>
  </si>
  <si>
    <t>100 szt./op.</t>
  </si>
  <si>
    <t>bloczek</t>
  </si>
  <si>
    <t>op.</t>
  </si>
  <si>
    <t>GRAND</t>
  </si>
  <si>
    <t>opakowanie</t>
  </si>
  <si>
    <t xml:space="preserve"> Gigant Permanent KAMET</t>
  </si>
  <si>
    <t>Gigant KAMET</t>
  </si>
  <si>
    <t>Pentel</t>
  </si>
  <si>
    <t>Pentel A315/317</t>
  </si>
  <si>
    <t>12 szt/op.</t>
  </si>
  <si>
    <t>Pentel ZEAH06</t>
  </si>
  <si>
    <t>przybliżone wymiary                    44 x 17 x 12 mm</t>
  </si>
  <si>
    <t>Standardowe zszywki biurowe 24/6</t>
  </si>
  <si>
    <t>Grand</t>
  </si>
  <si>
    <t>1000 szt./op.</t>
  </si>
  <si>
    <t>Spinacze biurowe okrągłe 50 mm</t>
  </si>
  <si>
    <t>12 szt./op.</t>
  </si>
  <si>
    <t>07. = 05 * 06</t>
  </si>
  <si>
    <r>
      <t>Papier POL lux - format A4 - 80g/m</t>
    </r>
    <r>
      <rPr>
        <sz val="11"/>
        <color theme="1"/>
        <rFont val="Czcionka tekstu podstawowego"/>
        <charset val="238"/>
      </rPr>
      <t>²</t>
    </r>
    <r>
      <rPr>
        <sz val="11"/>
        <color theme="1"/>
        <rFont val="Times New Roman"/>
        <family val="1"/>
        <charset val="238"/>
      </rPr>
      <t xml:space="preserve"> - biały</t>
    </r>
  </si>
  <si>
    <r>
      <t>Papier ksero - format A4 - 80g/m</t>
    </r>
    <r>
      <rPr>
        <sz val="11"/>
        <color theme="1"/>
        <rFont val="Czcionka tekstu podstawowego"/>
        <charset val="238"/>
      </rPr>
      <t>²</t>
    </r>
    <r>
      <rPr>
        <sz val="11"/>
        <color theme="1"/>
        <rFont val="Times New Roman"/>
        <family val="1"/>
        <charset val="238"/>
      </rPr>
      <t xml:space="preserve"> - mix kolorowy, intensywny</t>
    </r>
  </si>
  <si>
    <r>
      <t>Papier ksero - format A4 - 120g/m</t>
    </r>
    <r>
      <rPr>
        <sz val="11"/>
        <color theme="1"/>
        <rFont val="Czcionka tekstu podstawowego"/>
        <charset val="238"/>
      </rPr>
      <t>²</t>
    </r>
    <r>
      <rPr>
        <sz val="11"/>
        <color theme="1"/>
        <rFont val="Times New Roman"/>
        <family val="1"/>
        <charset val="238"/>
      </rPr>
      <t xml:space="preserve"> - kolorowy</t>
    </r>
  </si>
  <si>
    <t>500 arkuszy/ryza</t>
  </si>
  <si>
    <t>250 arkuszy/ryza</t>
  </si>
  <si>
    <t>5*20 arkuszy/ryza</t>
  </si>
  <si>
    <t>AMOS</t>
  </si>
  <si>
    <t>Razem</t>
  </si>
  <si>
    <t>netto</t>
  </si>
  <si>
    <t>VAT</t>
  </si>
  <si>
    <t>brutto</t>
  </si>
  <si>
    <t>09.=07+08</t>
  </si>
  <si>
    <t>Netto</t>
  </si>
  <si>
    <t>Brutto</t>
  </si>
  <si>
    <t>zamiennik</t>
  </si>
  <si>
    <t>sztuka</t>
  </si>
  <si>
    <t>czarny</t>
  </si>
  <si>
    <t>Toner do drukarki Laser Jet 1018</t>
  </si>
  <si>
    <t>kolor</t>
  </si>
  <si>
    <t>Toner do drukarki CANON LBP 6000</t>
  </si>
  <si>
    <t>Toner do urządzenia wielofunkcyjnego HP  Laser Jet M1132 MFP</t>
  </si>
  <si>
    <t>niebieski</t>
  </si>
  <si>
    <t>żółty</t>
  </si>
  <si>
    <t>czerwony</t>
  </si>
  <si>
    <t>Tusz do urządzenia wielofunkcyjnego BROTHER DCP-J100</t>
  </si>
  <si>
    <t>oryginał</t>
  </si>
  <si>
    <t>Toner do urządzenia wielofunkcyjnego TOSHIBA e-STUDIO 255</t>
  </si>
  <si>
    <t>zółty</t>
  </si>
  <si>
    <t xml:space="preserve">Toner TK-110 E (920 series) do drukarki KYOCERA FS-920 </t>
  </si>
  <si>
    <t>rodzaj</t>
  </si>
  <si>
    <t>07.</t>
  </si>
  <si>
    <t>08.=06*07</t>
  </si>
  <si>
    <t>09.</t>
  </si>
  <si>
    <t>10.=08+09</t>
  </si>
  <si>
    <t>Toner do HP Laser Jet Pro MFP M 426 fdw</t>
  </si>
  <si>
    <t>Toner do drukarki BROTHER HL-L2365 DW</t>
  </si>
  <si>
    <t>Dziennik żywieniowy przedszkola A4</t>
  </si>
  <si>
    <t>20 kartek dwustronnie</t>
  </si>
  <si>
    <t>Cartridge HP 650 do urządzenia wielofunkcyjnego HP Deskjet 1515</t>
  </si>
  <si>
    <t>Cartridge HP 302 do urządzenia wielofunkcyjnego HP Deskjet 3639</t>
  </si>
  <si>
    <t>BIGO</t>
  </si>
  <si>
    <r>
      <t>Klipy do papieru</t>
    </r>
    <r>
      <rPr>
        <sz val="8"/>
        <rFont val="Times New Roman"/>
        <family val="1"/>
        <charset val="238"/>
      </rPr>
      <t>, metalowe odporne na odkształcenia,32 mm</t>
    </r>
  </si>
  <si>
    <r>
      <rPr>
        <b/>
        <u/>
        <sz val="10"/>
        <rFont val="Times New Roman"/>
        <family val="1"/>
        <charset val="238"/>
      </rPr>
      <t xml:space="preserve">Linijka </t>
    </r>
    <r>
      <rPr>
        <sz val="10"/>
        <rFont val="Times New Roman"/>
        <family val="1"/>
        <charset val="238"/>
      </rPr>
      <t>plastikowa przeźroczysta 30 cm</t>
    </r>
  </si>
  <si>
    <r>
      <rPr>
        <b/>
        <u/>
        <sz val="10"/>
        <rFont val="Times New Roman"/>
        <family val="1"/>
        <charset val="238"/>
      </rPr>
      <t>Taśma klejąca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biurowa przeźroczysta 12 mm*20yd</t>
    </r>
  </si>
  <si>
    <r>
      <rPr>
        <b/>
        <sz val="10"/>
        <rFont val="Times New Roman"/>
        <family val="1"/>
        <charset val="238"/>
      </rPr>
      <t>Taśma klejąca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biurowa przeźroczysta 24 mm*20yd</t>
    </r>
  </si>
  <si>
    <r>
      <rPr>
        <b/>
        <u/>
        <sz val="10"/>
        <rFont val="Times New Roman"/>
        <family val="1"/>
        <charset val="238"/>
      </rPr>
      <t>Taśma klejąca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biurowa przeźroczysta 24 mm*30yd</t>
    </r>
  </si>
  <si>
    <r>
      <t xml:space="preserve">Taśma pakowa </t>
    </r>
    <r>
      <rPr>
        <sz val="8"/>
        <rFont val="Times New Roman"/>
        <family val="1"/>
        <charset val="238"/>
      </rPr>
      <t>48 mm*45m</t>
    </r>
  </si>
  <si>
    <t>Eco</t>
  </si>
  <si>
    <r>
      <rPr>
        <b/>
        <u/>
        <sz val="11"/>
        <rFont val="Times New Roman"/>
        <family val="1"/>
        <charset val="238"/>
      </rPr>
      <t>Lekka półka biurowa na dokumenty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formatu A4 z miejscem na etykietę</t>
    </r>
  </si>
  <si>
    <r>
      <rPr>
        <b/>
        <u/>
        <sz val="11"/>
        <rFont val="Times New Roman"/>
        <family val="1"/>
        <charset val="238"/>
      </rPr>
      <t>Folia do laminowania</t>
    </r>
    <r>
      <rPr>
        <sz val="11"/>
        <rFont val="Times New Roman"/>
        <family val="1"/>
        <charset val="238"/>
      </rPr>
      <t>,</t>
    </r>
    <r>
      <rPr>
        <sz val="8"/>
        <rFont val="Times New Roman"/>
        <family val="1"/>
        <charset val="238"/>
      </rPr>
      <t xml:space="preserve"> format A4, 100 mic.</t>
    </r>
  </si>
  <si>
    <r>
      <rPr>
        <b/>
        <u/>
        <sz val="11"/>
        <rFont val="Times New Roman"/>
        <family val="1"/>
        <charset val="238"/>
      </rPr>
      <t>Marker wodoodporny,</t>
    </r>
    <r>
      <rPr>
        <sz val="8"/>
        <rFont val="Times New Roman"/>
        <family val="1"/>
        <charset val="238"/>
      </rPr>
      <t xml:space="preserve"> nietoksyczny, do pisania po każdego rodzaju powierzchni, szczelny s końcówką ściętą lub okrągłą, grubość pisania 1-5 mm, długość lini pisania do 1600m</t>
    </r>
  </si>
  <si>
    <r>
      <rPr>
        <b/>
        <u/>
        <sz val="11"/>
        <rFont val="Times New Roman"/>
        <family val="1"/>
        <charset val="238"/>
      </rPr>
      <t>Marker do tablic suchościeralnych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, szybkoschnący, łatwo usuwalny, okrągła końcówka 1-3 mm, zabezpieczona przed wciśnieciem, linia pisania do 1500m, mix lolorów</t>
    </r>
  </si>
  <si>
    <r>
      <rPr>
        <b/>
        <u/>
        <sz val="11"/>
        <rFont val="Times New Roman"/>
        <family val="1"/>
        <charset val="238"/>
      </rPr>
      <t>Ołówek automatyczny</t>
    </r>
    <r>
      <rPr>
        <sz val="11"/>
        <rFont val="Times New Roman"/>
        <family val="1"/>
        <charset val="238"/>
      </rPr>
      <t xml:space="preserve">, </t>
    </r>
    <r>
      <rPr>
        <sz val="8"/>
        <rFont val="Times New Roman"/>
        <family val="1"/>
        <charset val="238"/>
      </rPr>
      <t>z ergonomicznym antypoślizgowym uchwytem, wymienna gumka, grubość grafitu 0,5 i 0,7 mm, pojemność zbiorniczka 12 grafitów, w komplecie 2  grafity</t>
    </r>
  </si>
  <si>
    <r>
      <rPr>
        <b/>
        <u/>
        <sz val="11"/>
        <rFont val="Times New Roman"/>
        <family val="1"/>
        <charset val="238"/>
      </rPr>
      <t>Grafity HB</t>
    </r>
    <r>
      <rPr>
        <sz val="8"/>
        <rFont val="Times New Roman"/>
        <family val="1"/>
        <charset val="238"/>
      </rPr>
      <t xml:space="preserve"> do zaoferowanego ołówka automatycznego, dł. 60 mm, 0,5/0,7 mm</t>
    </r>
  </si>
  <si>
    <r>
      <rPr>
        <b/>
        <u/>
        <sz val="11"/>
        <rFont val="Times New Roman"/>
        <family val="1"/>
        <charset val="238"/>
      </rPr>
      <t>Gumka wycierająca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do czysta bez naruszenia struktury papieru, z minimalną ilością ścinków</t>
    </r>
  </si>
  <si>
    <r>
      <rPr>
        <b/>
        <u/>
        <sz val="10"/>
        <rFont val="Times New Roman"/>
        <family val="1"/>
        <charset val="238"/>
      </rPr>
      <t>Zakreślacz fluorescencyjny STABILO</t>
    </r>
    <r>
      <rPr>
        <sz val="10"/>
        <rFont val="Times New Roman"/>
        <family val="1"/>
        <charset val="238"/>
      </rPr>
      <t xml:space="preserve"> BOSS ORIGINAL mix kolorów gr.lini 2-5 mm</t>
    </r>
  </si>
  <si>
    <r>
      <rPr>
        <b/>
        <u/>
        <sz val="10"/>
        <rFont val="Times New Roman"/>
        <family val="1"/>
        <charset val="238"/>
      </rPr>
      <t>Długopis BIC</t>
    </r>
    <r>
      <rPr>
        <sz val="10"/>
        <rFont val="Times New Roman"/>
        <family val="1"/>
        <charset val="238"/>
      </rPr>
      <t xml:space="preserve"> crystal czerwony/niebieski/zielony/czarny</t>
    </r>
  </si>
  <si>
    <r>
      <rPr>
        <b/>
        <u/>
        <sz val="10"/>
        <rFont val="Times New Roman"/>
        <family val="1"/>
        <charset val="238"/>
      </rPr>
      <t>Zakładki indeksujące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 xml:space="preserve"> 15*50 mm*100 szt.</t>
    </r>
  </si>
  <si>
    <r>
      <t xml:space="preserve">DRUKI - </t>
    </r>
    <r>
      <rPr>
        <b/>
        <u/>
        <sz val="10"/>
        <rFont val="Times New Roman"/>
        <family val="1"/>
        <charset val="238"/>
      </rPr>
      <t>wyjazd służbowy</t>
    </r>
    <r>
      <rPr>
        <sz val="10"/>
        <rFont val="Times New Roman"/>
        <family val="1"/>
        <charset val="238"/>
      </rPr>
      <t xml:space="preserve"> </t>
    </r>
  </si>
  <si>
    <r>
      <t xml:space="preserve">DRUKI - </t>
    </r>
    <r>
      <rPr>
        <b/>
        <u/>
        <sz val="10"/>
        <rFont val="Times New Roman"/>
        <family val="1"/>
        <charset val="238"/>
      </rPr>
      <t>kartoteki magazynowe</t>
    </r>
    <r>
      <rPr>
        <sz val="10"/>
        <rFont val="Times New Roman"/>
        <family val="1"/>
        <charset val="238"/>
      </rPr>
      <t xml:space="preserve"> 50 k</t>
    </r>
  </si>
  <si>
    <r>
      <t>Koperty samoklejące białe C6</t>
    </r>
    <r>
      <rPr>
        <sz val="8"/>
        <rFont val="Times New Roman"/>
        <family val="1"/>
        <charset val="238"/>
      </rPr>
      <t xml:space="preserve"> 114*162 mm</t>
    </r>
  </si>
  <si>
    <r>
      <rPr>
        <b/>
        <u/>
        <sz val="11"/>
        <rFont val="Times New Roman"/>
        <family val="1"/>
        <charset val="238"/>
      </rPr>
      <t>Skoroszyt PCV A4</t>
    </r>
    <r>
      <rPr>
        <sz val="8"/>
        <rFont val="Times New Roman"/>
        <family val="1"/>
        <charset val="238"/>
      </rPr>
      <t xml:space="preserve"> zawieszany, przednia okładka przeźroczysta, tylna kolorowa, papierowy pasek opisowy wsywany, mix kolorów do wyboru</t>
    </r>
  </si>
  <si>
    <t>kieltech</t>
  </si>
  <si>
    <t>Korektor w taśmie 4,2 mm*8m</t>
  </si>
  <si>
    <t>Tusz Brother DCP-J105</t>
  </si>
  <si>
    <t>Toner do kserokopiarki GESTETNER MP 1600</t>
  </si>
  <si>
    <t>CZEŚĆ II - papier kserograficzny</t>
  </si>
  <si>
    <t>CZĘŚĆ III - tonery i tusze</t>
  </si>
  <si>
    <t>Toner do urządz. wielofunk. HP LASER JET PRO MFP 180n</t>
  </si>
  <si>
    <r>
      <rPr>
        <b/>
        <u/>
        <sz val="10"/>
        <rFont val="Times New Roman"/>
        <family val="1"/>
        <charset val="238"/>
      </rPr>
      <t>Teczka kartonowa wiązana A4</t>
    </r>
    <r>
      <rPr>
        <b/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wykonana z tektury o gramaturze 250-300</t>
    </r>
    <r>
      <rPr>
        <b/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g/m</t>
    </r>
    <r>
      <rPr>
        <sz val="8"/>
        <rFont val="Calibri"/>
        <family val="2"/>
        <charset val="238"/>
      </rPr>
      <t>²</t>
    </r>
    <r>
      <rPr>
        <sz val="8"/>
        <rFont val="Times New Roman"/>
        <family val="1"/>
        <charset val="238"/>
      </rPr>
      <t xml:space="preserve"> wyposażona w tasiemki  posiadajaca trzy wewnętrzne klapki zabepieczajace dokumenty przed wypadaniem,</t>
    </r>
  </si>
  <si>
    <r>
      <rPr>
        <b/>
        <u/>
        <sz val="10"/>
        <rFont val="Times New Roman"/>
        <family val="1"/>
        <charset val="238"/>
      </rPr>
      <t>Teczka kartonowa lakierowana z gumką A 4</t>
    </r>
    <r>
      <rPr>
        <b/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wykonana z mocnego kartonu barwionego i lakierowanego z zewnętrznej strony, z mocną gumką i trzema zakładkami chroniącymi dokumenty przed wypadnięciem, 350 g</t>
    </r>
  </si>
  <si>
    <r>
      <rPr>
        <b/>
        <u/>
        <sz val="10"/>
        <rFont val="Times New Roman"/>
        <family val="1"/>
        <charset val="238"/>
      </rPr>
      <t>Bloczki samoprzylepne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żółte 75*75*100 kartek</t>
    </r>
  </si>
  <si>
    <r>
      <rPr>
        <b/>
        <u/>
        <sz val="10"/>
        <rFont val="Times New Roman"/>
        <family val="1"/>
        <charset val="238"/>
      </rPr>
      <t>Bloczki samoprzylepne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żółte 50*75*100 kartek</t>
    </r>
  </si>
  <si>
    <r>
      <rPr>
        <b/>
        <u/>
        <sz val="10"/>
        <rFont val="Times New Roman"/>
        <family val="1"/>
        <charset val="238"/>
      </rPr>
      <t xml:space="preserve">Kostka biała nieklejona </t>
    </r>
    <r>
      <rPr>
        <sz val="10"/>
        <rFont val="Times New Roman"/>
        <family val="1"/>
        <charset val="238"/>
      </rPr>
      <t>w pojemniku</t>
    </r>
    <r>
      <rPr>
        <sz val="8"/>
        <rFont val="Times New Roman"/>
        <family val="1"/>
        <charset val="238"/>
      </rPr>
      <t xml:space="preserve"> PVC 85*85*85</t>
    </r>
  </si>
  <si>
    <t>Masa mocujaca Astra 50g</t>
  </si>
  <si>
    <t>Klej MAGIC w sztyfcie 20g</t>
  </si>
  <si>
    <r>
      <rPr>
        <b/>
        <u/>
        <sz val="10"/>
        <rFont val="Times New Roman"/>
        <family val="1"/>
        <charset val="238"/>
      </rPr>
      <t>Taśma dwustronna,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po usunieciu zabezpieczajacego paska przeźroczysta, odrywana ręcznie, odporna na kurczenia, 38mm*5 m</t>
    </r>
  </si>
  <si>
    <r>
      <rPr>
        <b/>
        <u/>
        <sz val="10"/>
        <rFont val="Times New Roman"/>
        <family val="1"/>
        <charset val="238"/>
      </rPr>
      <t>Taśma dwustronna,</t>
    </r>
    <r>
      <rPr>
        <sz val="8"/>
        <rFont val="Times New Roman"/>
        <family val="1"/>
        <charset val="238"/>
      </rPr>
      <t xml:space="preserve"> 12mm*5 m</t>
    </r>
  </si>
  <si>
    <r>
      <rPr>
        <b/>
        <u/>
        <sz val="10"/>
        <rFont val="Times New Roman"/>
        <family val="1"/>
        <charset val="238"/>
      </rPr>
      <t>Klej w sztyfcie 20-25g</t>
    </r>
    <r>
      <rPr>
        <b/>
        <sz val="10"/>
        <rFont val="Times New Roman"/>
        <family val="1"/>
        <charset val="238"/>
      </rPr>
      <t xml:space="preserve">, </t>
    </r>
    <r>
      <rPr>
        <sz val="8"/>
        <rFont val="Times New Roman"/>
        <family val="1"/>
        <charset val="238"/>
      </rPr>
      <t>bezbarwny i bezwonny , zmywalny i niebrudzący, do papieru, tektury, bezpieczny dla dzieci</t>
    </r>
  </si>
  <si>
    <r>
      <rPr>
        <b/>
        <u/>
        <sz val="10"/>
        <rFont val="Times New Roman"/>
        <family val="1"/>
        <charset val="238"/>
      </rPr>
      <t>Taśma klejąca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biurowa przeźroczysta 48-50 mm*66m</t>
    </r>
  </si>
  <si>
    <t>HP SMART TANK 510 SERIES</t>
  </si>
  <si>
    <r>
      <t>Papier ksero - format A4 - 160g/m</t>
    </r>
    <r>
      <rPr>
        <sz val="11"/>
        <color theme="1"/>
        <rFont val="Czcionka tekstu podstawowego"/>
        <charset val="238"/>
      </rPr>
      <t>²</t>
    </r>
    <r>
      <rPr>
        <sz val="11"/>
        <color theme="1"/>
        <rFont val="Times New Roman"/>
        <family val="1"/>
        <charset val="238"/>
      </rPr>
      <t xml:space="preserve"> - biały</t>
    </r>
  </si>
  <si>
    <r>
      <t>Papier ksero - format A4 - 250g/m</t>
    </r>
    <r>
      <rPr>
        <sz val="11"/>
        <color theme="1"/>
        <rFont val="Czcionka tekstu podstawowego"/>
        <charset val="238"/>
      </rPr>
      <t>²</t>
    </r>
    <r>
      <rPr>
        <sz val="11"/>
        <color theme="1"/>
        <rFont val="Times New Roman"/>
        <family val="1"/>
        <charset val="238"/>
      </rPr>
      <t xml:space="preserve"> -biały</t>
    </r>
  </si>
  <si>
    <t>CZĘŚĆ I - artykuły biurowe i papiernicze - 2024/2025</t>
  </si>
  <si>
    <t>Toner do drukarki CANON LBP 2900</t>
  </si>
  <si>
    <t>Toner do drukarki Brother DCP - T 525 W</t>
  </si>
  <si>
    <t>zestaw kolor</t>
  </si>
  <si>
    <t>czerwony/żółty/niebieski</t>
  </si>
  <si>
    <t>Toner do HP Laser Jet Pro MFP M 426 fdn</t>
  </si>
  <si>
    <t>Toner do kserokopiarki NASHUATEC MP 3010 Aticio</t>
  </si>
  <si>
    <t>Toner do drukarki HP Laser Jet PRO M12w z chipem</t>
  </si>
  <si>
    <t>Tusz do drukarki EPSON L 1250</t>
  </si>
  <si>
    <t>ZAŁĄCZNIK nr 1 - cz. I</t>
  </si>
  <si>
    <t>Formularz asortymentowo – cenowy dla Zespołu Szkolno Przedszkolnego nr 1 w Prudniku</t>
  </si>
  <si>
    <t>ZAŁĄCZNIK nr 1 - cz. II</t>
  </si>
  <si>
    <t>ZAŁĄCZNIK nr 1 - cz.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</si>
</sst>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333333"/>
      <name val="Times New Roman"/>
      <family val="1"/>
      <charset val="238"/>
    </font>
    <font>
      <sz val="8"/>
      <color rgb="FF333333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charset val="238"/>
    </font>
    <font>
      <sz val="7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8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9" fontId="2" fillId="0" borderId="0" xfId="0" applyNumberFormat="1" applyFont="1"/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/>
    <xf numFmtId="2" fontId="2" fillId="2" borderId="1" xfId="0" applyNumberFormat="1" applyFont="1" applyFill="1" applyBorder="1"/>
    <xf numFmtId="0" fontId="0" fillId="0" borderId="3" xfId="0" applyBorder="1"/>
    <xf numFmtId="0" fontId="0" fillId="0" borderId="0" xfId="0" applyBorder="1"/>
    <xf numFmtId="0" fontId="5" fillId="0" borderId="1" xfId="0" applyFont="1" applyBorder="1" applyAlignment="1">
      <alignment horizontal="right"/>
    </xf>
    <xf numFmtId="2" fontId="8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5" fillId="0" borderId="1" xfId="0" applyNumberFormat="1" applyFont="1" applyBorder="1"/>
    <xf numFmtId="0" fontId="2" fillId="0" borderId="3" xfId="0" applyFont="1" applyBorder="1"/>
    <xf numFmtId="0" fontId="5" fillId="0" borderId="3" xfId="0" applyFont="1" applyBorder="1"/>
    <xf numFmtId="0" fontId="5" fillId="0" borderId="0" xfId="0" applyFont="1" applyBorder="1"/>
    <xf numFmtId="0" fontId="15" fillId="0" borderId="1" xfId="0" applyFont="1" applyBorder="1" applyAlignment="1">
      <alignment wrapText="1"/>
    </xf>
    <xf numFmtId="0" fontId="3" fillId="0" borderId="1" xfId="0" applyFont="1" applyBorder="1"/>
    <xf numFmtId="0" fontId="2" fillId="4" borderId="0" xfId="0" applyFont="1" applyFill="1"/>
    <xf numFmtId="0" fontId="3" fillId="4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vertical="center" wrapText="1"/>
    </xf>
    <xf numFmtId="0" fontId="17" fillId="2" borderId="1" xfId="0" applyFont="1" applyFill="1" applyBorder="1"/>
    <xf numFmtId="0" fontId="18" fillId="2" borderId="1" xfId="0" applyFont="1" applyFill="1" applyBorder="1" applyAlignment="1">
      <alignment wrapText="1"/>
    </xf>
    <xf numFmtId="0" fontId="20" fillId="2" borderId="1" xfId="0" applyFont="1" applyFill="1" applyBorder="1" applyAlignment="1">
      <alignment wrapText="1"/>
    </xf>
    <xf numFmtId="0" fontId="21" fillId="0" borderId="1" xfId="0" applyFont="1" applyBorder="1"/>
    <xf numFmtId="0" fontId="9" fillId="0" borderId="1" xfId="0" applyFont="1" applyBorder="1" applyAlignment="1">
      <alignment wrapText="1"/>
    </xf>
    <xf numFmtId="0" fontId="12" fillId="2" borderId="1" xfId="0" applyFont="1" applyFill="1" applyBorder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center"/>
    </xf>
    <xf numFmtId="2" fontId="25" fillId="2" borderId="1" xfId="0" applyNumberFormat="1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22" fillId="2" borderId="1" xfId="0" applyFont="1" applyFill="1" applyBorder="1"/>
    <xf numFmtId="2" fontId="26" fillId="0" borderId="1" xfId="0" applyNumberFormat="1" applyFont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0" fontId="27" fillId="0" borderId="0" xfId="0" applyFont="1"/>
    <xf numFmtId="0" fontId="8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4" fillId="0" borderId="0" xfId="0" applyFont="1"/>
    <xf numFmtId="0" fontId="1" fillId="0" borderId="1" xfId="0" applyFont="1" applyBorder="1" applyAlignment="1">
      <alignment horizontal="right"/>
    </xf>
    <xf numFmtId="0" fontId="30" fillId="0" borderId="0" xfId="0" applyFont="1"/>
    <xf numFmtId="0" fontId="2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2" xfId="0" applyFont="1" applyBorder="1"/>
    <xf numFmtId="0" fontId="10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/>
    </xf>
    <xf numFmtId="0" fontId="8" fillId="0" borderId="0" xfId="0" applyFont="1"/>
    <xf numFmtId="2" fontId="2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/>
    <xf numFmtId="0" fontId="27" fillId="2" borderId="1" xfId="0" applyFont="1" applyFill="1" applyBorder="1" applyAlignment="1">
      <alignment horizontal="center" vertical="center"/>
    </xf>
    <xf numFmtId="2" fontId="2" fillId="0" borderId="2" xfId="0" applyNumberFormat="1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0" xfId="0" applyFo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347"/>
  <sheetViews>
    <sheetView zoomScaleNormal="100" workbookViewId="0">
      <selection activeCell="C1" sqref="C1:C2"/>
    </sheetView>
  </sheetViews>
  <sheetFormatPr defaultRowHeight="15"/>
  <cols>
    <col min="2" max="2" width="5" customWidth="1"/>
    <col min="3" max="3" width="36.42578125" customWidth="1"/>
    <col min="4" max="4" width="9.140625" customWidth="1"/>
    <col min="5" max="5" width="12.7109375" customWidth="1"/>
    <col min="6" max="6" width="13.28515625" customWidth="1"/>
    <col min="7" max="7" width="11.7109375" customWidth="1"/>
    <col min="9" max="9" width="6.5703125" customWidth="1"/>
    <col min="11" max="11" width="2" customWidth="1"/>
  </cols>
  <sheetData>
    <row r="1" spans="2:61">
      <c r="C1" s="97" t="s">
        <v>130</v>
      </c>
    </row>
    <row r="2" spans="2:61" ht="18.75">
      <c r="B2" s="1"/>
      <c r="C2" s="106" t="s">
        <v>131</v>
      </c>
      <c r="H2" s="79"/>
      <c r="I2" s="85"/>
    </row>
    <row r="3" spans="2:61" ht="18.75">
      <c r="B3" s="1"/>
      <c r="C3" s="79"/>
    </row>
    <row r="4" spans="2:61">
      <c r="C4" s="97" t="s">
        <v>121</v>
      </c>
      <c r="F4" s="101"/>
      <c r="G4" s="80"/>
    </row>
    <row r="5" spans="2:61">
      <c r="G5" s="80"/>
    </row>
    <row r="6" spans="2:61" ht="51">
      <c r="B6" s="3" t="s">
        <v>0</v>
      </c>
      <c r="C6" s="4" t="s">
        <v>1</v>
      </c>
      <c r="D6" s="5" t="s">
        <v>17</v>
      </c>
      <c r="E6" s="5" t="s">
        <v>2</v>
      </c>
      <c r="F6" s="5" t="s">
        <v>3</v>
      </c>
      <c r="G6" s="5" t="s">
        <v>4</v>
      </c>
      <c r="H6" s="5" t="s">
        <v>12</v>
      </c>
      <c r="I6" s="3" t="s">
        <v>47</v>
      </c>
      <c r="J6" s="5" t="s">
        <v>14</v>
      </c>
      <c r="K6" s="5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spans="2:61" ht="13.5" customHeight="1"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37</v>
      </c>
      <c r="I7" s="7" t="s">
        <v>11</v>
      </c>
      <c r="J7" s="7" t="s">
        <v>49</v>
      </c>
      <c r="K7" s="5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</row>
    <row r="8" spans="2:61" ht="48.75" customHeight="1">
      <c r="B8" s="8"/>
      <c r="C8" s="63" t="s">
        <v>107</v>
      </c>
      <c r="D8" s="8" t="s">
        <v>78</v>
      </c>
      <c r="E8" s="3" t="s">
        <v>16</v>
      </c>
      <c r="F8" s="81">
        <v>20</v>
      </c>
      <c r="G8" s="71"/>
      <c r="H8" s="10">
        <f t="shared" ref="H8:H10" si="0">F8*G8</f>
        <v>0</v>
      </c>
      <c r="I8" s="37">
        <f t="shared" ref="I8:I9" si="1">H8*23%</f>
        <v>0</v>
      </c>
      <c r="J8" s="37">
        <f t="shared" ref="J8:J10" si="2">H8+I8</f>
        <v>0</v>
      </c>
      <c r="K8" s="5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2:61" ht="59.25" customHeight="1">
      <c r="B9" s="8"/>
      <c r="C9" s="63" t="s">
        <v>108</v>
      </c>
      <c r="D9" s="3" t="s">
        <v>100</v>
      </c>
      <c r="E9" s="3" t="s">
        <v>16</v>
      </c>
      <c r="F9" s="81">
        <v>5</v>
      </c>
      <c r="G9" s="72"/>
      <c r="H9" s="10">
        <f t="shared" si="0"/>
        <v>0</v>
      </c>
      <c r="I9" s="37">
        <f t="shared" si="1"/>
        <v>0</v>
      </c>
      <c r="J9" s="37">
        <f t="shared" si="2"/>
        <v>0</v>
      </c>
      <c r="K9" s="5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2:61" ht="40.5" customHeight="1">
      <c r="B10" s="23"/>
      <c r="C10" s="59" t="s">
        <v>99</v>
      </c>
      <c r="D10" s="12"/>
      <c r="E10" s="22" t="s">
        <v>19</v>
      </c>
      <c r="F10" s="81">
        <v>2</v>
      </c>
      <c r="G10" s="72"/>
      <c r="H10" s="98">
        <f t="shared" si="0"/>
        <v>0</v>
      </c>
      <c r="I10" s="37">
        <f t="shared" ref="I10" si="3">H10*23%</f>
        <v>0</v>
      </c>
      <c r="J10" s="37">
        <f t="shared" si="2"/>
        <v>0</v>
      </c>
      <c r="K10" s="5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</row>
    <row r="11" spans="2:61" ht="6.75" customHeight="1">
      <c r="B11" s="17"/>
      <c r="C11" s="54"/>
      <c r="D11" s="27"/>
      <c r="E11" s="28"/>
      <c r="F11" s="102"/>
      <c r="G11" s="68"/>
      <c r="H11" s="19"/>
      <c r="I11" s="18"/>
      <c r="J11" s="18"/>
      <c r="K11" s="5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2:61" ht="18.75">
      <c r="B12" s="8"/>
      <c r="C12" s="58" t="s">
        <v>98</v>
      </c>
      <c r="D12" s="6"/>
      <c r="E12" s="3" t="s">
        <v>18</v>
      </c>
      <c r="F12" s="81">
        <v>10</v>
      </c>
      <c r="G12" s="72"/>
      <c r="H12" s="10">
        <f t="shared" ref="H12" si="4">F12*G12</f>
        <v>0</v>
      </c>
      <c r="I12" s="37">
        <f t="shared" ref="I12" si="5">H12*23%</f>
        <v>0</v>
      </c>
      <c r="J12" s="37">
        <f t="shared" ref="J12" si="6">H12+I12</f>
        <v>0</v>
      </c>
      <c r="K12" s="5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2:61" ht="7.5" customHeight="1">
      <c r="B13" s="17"/>
      <c r="C13" s="55"/>
      <c r="D13" s="18"/>
      <c r="E13" s="19"/>
      <c r="F13" s="102"/>
      <c r="G13" s="67"/>
      <c r="H13" s="19"/>
      <c r="I13" s="18"/>
      <c r="J13" s="18"/>
      <c r="K13" s="5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</row>
    <row r="14" spans="2:61" ht="18.75">
      <c r="B14" s="8"/>
      <c r="C14" s="61" t="s">
        <v>96</v>
      </c>
      <c r="D14" s="6"/>
      <c r="E14" s="3" t="s">
        <v>21</v>
      </c>
      <c r="F14" s="81">
        <v>1</v>
      </c>
      <c r="G14" s="71"/>
      <c r="H14" s="10">
        <f t="shared" ref="H14:H15" si="7">F14*G14</f>
        <v>0</v>
      </c>
      <c r="I14" s="37">
        <f t="shared" ref="I14:I15" si="8">H14*23%</f>
        <v>0</v>
      </c>
      <c r="J14" s="37">
        <f t="shared" ref="J14:J15" si="9">H14+I14</f>
        <v>0</v>
      </c>
      <c r="K14" s="5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</row>
    <row r="15" spans="2:61" ht="18.75">
      <c r="B15" s="8"/>
      <c r="C15" s="61" t="s">
        <v>97</v>
      </c>
      <c r="D15" s="6"/>
      <c r="E15" s="3" t="s">
        <v>21</v>
      </c>
      <c r="F15" s="81">
        <v>4</v>
      </c>
      <c r="G15" s="71"/>
      <c r="H15" s="10">
        <f t="shared" si="7"/>
        <v>0</v>
      </c>
      <c r="I15" s="37">
        <f t="shared" si="8"/>
        <v>0</v>
      </c>
      <c r="J15" s="37">
        <f t="shared" si="9"/>
        <v>0</v>
      </c>
      <c r="K15" s="5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</row>
    <row r="16" spans="2:61" ht="6.75" customHeight="1">
      <c r="B16" s="17"/>
      <c r="C16" s="55"/>
      <c r="D16" s="18"/>
      <c r="E16" s="19"/>
      <c r="F16" s="102"/>
      <c r="G16" s="67"/>
      <c r="H16" s="19"/>
      <c r="I16" s="18"/>
      <c r="J16" s="18"/>
      <c r="K16" s="5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spans="2:61" ht="25.5">
      <c r="B17" s="6"/>
      <c r="C17" s="58" t="s">
        <v>74</v>
      </c>
      <c r="D17" s="8"/>
      <c r="E17" s="5" t="s">
        <v>75</v>
      </c>
      <c r="F17" s="81">
        <v>2</v>
      </c>
      <c r="G17" s="72"/>
      <c r="H17" s="10">
        <f t="shared" ref="H17" si="10">F17*G17</f>
        <v>0</v>
      </c>
      <c r="I17" s="37">
        <f t="shared" ref="I17:I36" si="11">H17*23%</f>
        <v>0</v>
      </c>
      <c r="J17" s="37">
        <f t="shared" ref="J17:J35" si="12">H17+I17</f>
        <v>0</v>
      </c>
      <c r="K17" s="5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pans="2:61" ht="6" customHeight="1">
      <c r="B18" s="18"/>
      <c r="C18" s="55"/>
      <c r="D18" s="19"/>
      <c r="E18" s="19"/>
      <c r="F18" s="102"/>
      <c r="G18" s="67"/>
      <c r="H18" s="19"/>
      <c r="I18" s="38"/>
      <c r="J18" s="38"/>
      <c r="K18" s="5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2:61" ht="18.75">
      <c r="B19" s="6"/>
      <c r="C19" s="61" t="s">
        <v>109</v>
      </c>
      <c r="D19" s="3"/>
      <c r="E19" s="3" t="s">
        <v>16</v>
      </c>
      <c r="F19" s="81">
        <v>10</v>
      </c>
      <c r="G19" s="71"/>
      <c r="H19" s="3">
        <f>F19*G19</f>
        <v>0</v>
      </c>
      <c r="I19" s="37">
        <f>H19*23%</f>
        <v>0</v>
      </c>
      <c r="J19" s="37">
        <f>H19+I19</f>
        <v>0</v>
      </c>
      <c r="K19" s="5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 spans="2:61" ht="18.75">
      <c r="B20" s="6"/>
      <c r="C20" s="61" t="s">
        <v>110</v>
      </c>
      <c r="D20" s="3"/>
      <c r="E20" s="3" t="s">
        <v>16</v>
      </c>
      <c r="F20" s="81">
        <v>1</v>
      </c>
      <c r="G20" s="71"/>
      <c r="H20" s="3">
        <f>F20*G20</f>
        <v>0</v>
      </c>
      <c r="I20" s="37">
        <f>H20*23%</f>
        <v>0</v>
      </c>
      <c r="J20" s="37">
        <f>H20+I20</f>
        <v>0</v>
      </c>
      <c r="K20" s="5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2:61" ht="18.75">
      <c r="B21" s="6"/>
      <c r="C21" s="61" t="s">
        <v>95</v>
      </c>
      <c r="D21" s="3"/>
      <c r="E21" s="3" t="s">
        <v>24</v>
      </c>
      <c r="F21" s="81">
        <v>1</v>
      </c>
      <c r="G21" s="71"/>
      <c r="H21" s="10">
        <f t="shared" ref="H21:H22" si="13">F21*G21</f>
        <v>0</v>
      </c>
      <c r="I21" s="37">
        <f t="shared" si="11"/>
        <v>0</v>
      </c>
      <c r="J21" s="37">
        <f t="shared" si="12"/>
        <v>0</v>
      </c>
      <c r="K21" s="5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2:61" ht="24.75">
      <c r="B22" s="6"/>
      <c r="C22" s="62" t="s">
        <v>111</v>
      </c>
      <c r="D22" s="3"/>
      <c r="E22" s="3" t="s">
        <v>16</v>
      </c>
      <c r="F22" s="81">
        <v>2</v>
      </c>
      <c r="G22" s="72"/>
      <c r="H22" s="10">
        <f t="shared" si="13"/>
        <v>0</v>
      </c>
      <c r="I22" s="37">
        <f t="shared" si="11"/>
        <v>0</v>
      </c>
      <c r="J22" s="37">
        <f t="shared" si="12"/>
        <v>0</v>
      </c>
      <c r="K22" s="5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2:61" ht="6.75" customHeight="1">
      <c r="B23" s="18"/>
      <c r="C23" s="55"/>
      <c r="D23" s="19"/>
      <c r="E23" s="19"/>
      <c r="F23" s="102"/>
      <c r="G23" s="67"/>
      <c r="H23" s="19"/>
      <c r="I23" s="38"/>
      <c r="J23" s="38"/>
      <c r="K23" s="5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2:61" ht="26.25">
      <c r="B24" s="6"/>
      <c r="C24" s="62" t="s">
        <v>94</v>
      </c>
      <c r="D24" s="3"/>
      <c r="E24" s="5" t="s">
        <v>16</v>
      </c>
      <c r="F24" s="81">
        <v>30</v>
      </c>
      <c r="G24" s="71"/>
      <c r="H24" s="10">
        <f t="shared" ref="H24" si="14">F24*G24</f>
        <v>0</v>
      </c>
      <c r="I24" s="37">
        <f t="shared" si="11"/>
        <v>0</v>
      </c>
      <c r="J24" s="37">
        <f t="shared" si="12"/>
        <v>0</v>
      </c>
      <c r="K24" s="5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2:61" ht="7.5" customHeight="1">
      <c r="B25" s="18"/>
      <c r="C25" s="56"/>
      <c r="D25" s="33"/>
      <c r="E25" s="19"/>
      <c r="F25" s="102"/>
      <c r="G25" s="69"/>
      <c r="H25" s="18"/>
      <c r="I25" s="38"/>
      <c r="J25" s="38"/>
      <c r="K25" s="5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2:61" ht="49.5">
      <c r="B26" s="6"/>
      <c r="C26" s="59" t="s">
        <v>90</v>
      </c>
      <c r="D26" s="12" t="s">
        <v>28</v>
      </c>
      <c r="E26" s="3" t="s">
        <v>16</v>
      </c>
      <c r="F26" s="81">
        <v>1</v>
      </c>
      <c r="G26" s="72"/>
      <c r="H26" s="10">
        <f t="shared" ref="H26:H31" si="15">F26*G26</f>
        <v>0</v>
      </c>
      <c r="I26" s="37">
        <f t="shared" si="11"/>
        <v>0</v>
      </c>
      <c r="J26" s="37">
        <f t="shared" si="12"/>
        <v>0</v>
      </c>
      <c r="K26" s="5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2:61" ht="25.5">
      <c r="B27" s="6"/>
      <c r="C27" s="65" t="s">
        <v>91</v>
      </c>
      <c r="D27" s="8" t="s">
        <v>27</v>
      </c>
      <c r="E27" s="3" t="s">
        <v>29</v>
      </c>
      <c r="F27" s="81">
        <v>3</v>
      </c>
      <c r="G27" s="71"/>
      <c r="H27" s="10">
        <f t="shared" si="15"/>
        <v>0</v>
      </c>
      <c r="I27" s="37">
        <f t="shared" si="11"/>
        <v>0</v>
      </c>
      <c r="J27" s="37">
        <f t="shared" si="12"/>
        <v>0</v>
      </c>
      <c r="K27" s="5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2:61" ht="33.75">
      <c r="B28" s="6"/>
      <c r="C28" s="59" t="s">
        <v>92</v>
      </c>
      <c r="D28" s="91" t="s">
        <v>30</v>
      </c>
      <c r="E28" s="16" t="s">
        <v>31</v>
      </c>
      <c r="F28" s="81">
        <v>1</v>
      </c>
      <c r="G28" s="73"/>
      <c r="H28" s="10">
        <f t="shared" si="15"/>
        <v>0</v>
      </c>
      <c r="I28" s="37">
        <f t="shared" si="11"/>
        <v>0</v>
      </c>
      <c r="J28" s="37">
        <f t="shared" si="12"/>
        <v>0</v>
      </c>
      <c r="K28" s="5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2:61" ht="26.25">
      <c r="B29" s="6"/>
      <c r="C29" s="62" t="s">
        <v>93</v>
      </c>
      <c r="D29" s="6"/>
      <c r="E29" s="3" t="s">
        <v>16</v>
      </c>
      <c r="F29" s="81">
        <v>1</v>
      </c>
      <c r="G29" s="71"/>
      <c r="H29" s="10">
        <f t="shared" si="15"/>
        <v>0</v>
      </c>
      <c r="I29" s="37">
        <f t="shared" si="11"/>
        <v>0</v>
      </c>
      <c r="J29" s="37">
        <f t="shared" si="12"/>
        <v>0</v>
      </c>
      <c r="K29" s="5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2:61" ht="48" customHeight="1">
      <c r="B30" s="6"/>
      <c r="C30" s="59" t="s">
        <v>88</v>
      </c>
      <c r="D30" s="12" t="s">
        <v>25</v>
      </c>
      <c r="E30" s="3" t="s">
        <v>16</v>
      </c>
      <c r="F30" s="81">
        <v>4</v>
      </c>
      <c r="G30" s="75"/>
      <c r="H30" s="10">
        <f t="shared" si="15"/>
        <v>0</v>
      </c>
      <c r="I30" s="37">
        <f t="shared" si="11"/>
        <v>0</v>
      </c>
      <c r="J30" s="37">
        <f t="shared" si="12"/>
        <v>0</v>
      </c>
      <c r="K30" s="5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2:61" ht="49.5" customHeight="1">
      <c r="B31" s="6"/>
      <c r="C31" s="59" t="s">
        <v>89</v>
      </c>
      <c r="D31" s="12" t="s">
        <v>26</v>
      </c>
      <c r="E31" s="3" t="s">
        <v>16</v>
      </c>
      <c r="F31" s="81">
        <v>20</v>
      </c>
      <c r="G31" s="75"/>
      <c r="H31" s="10">
        <f t="shared" si="15"/>
        <v>0</v>
      </c>
      <c r="I31" s="37">
        <f t="shared" si="11"/>
        <v>0</v>
      </c>
      <c r="J31" s="37">
        <f t="shared" si="12"/>
        <v>0</v>
      </c>
      <c r="K31" s="5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2:61" ht="6" customHeight="1">
      <c r="B32" s="18"/>
      <c r="C32" s="66"/>
      <c r="D32" s="19"/>
      <c r="E32" s="21"/>
      <c r="F32" s="102"/>
      <c r="G32" s="76"/>
      <c r="H32" s="18"/>
      <c r="I32" s="38"/>
      <c r="J32" s="38"/>
      <c r="K32" s="5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2:61" ht="18.75">
      <c r="B33" s="6"/>
      <c r="C33" s="64" t="s">
        <v>101</v>
      </c>
      <c r="D33" s="13"/>
      <c r="E33" s="22" t="s">
        <v>16</v>
      </c>
      <c r="F33" s="81">
        <v>2</v>
      </c>
      <c r="G33" s="75"/>
      <c r="H33" s="10">
        <f t="shared" ref="H33" si="16">F33*G33</f>
        <v>0</v>
      </c>
      <c r="I33" s="37">
        <f>H33*23%</f>
        <v>0</v>
      </c>
      <c r="J33" s="37">
        <f>H33+I33</f>
        <v>0</v>
      </c>
      <c r="K33" s="5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2:61" ht="6.75" customHeight="1">
      <c r="B34" s="18"/>
      <c r="C34" s="57"/>
      <c r="D34" s="27"/>
      <c r="E34" s="34"/>
      <c r="F34" s="102"/>
      <c r="G34" s="68"/>
      <c r="H34" s="18"/>
      <c r="I34" s="38"/>
      <c r="J34" s="38"/>
      <c r="K34" s="5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2:61" ht="18.75">
      <c r="B35" s="6"/>
      <c r="C35" s="25" t="s">
        <v>32</v>
      </c>
      <c r="D35" s="36" t="s">
        <v>33</v>
      </c>
      <c r="E35" s="26" t="s">
        <v>34</v>
      </c>
      <c r="F35" s="81">
        <v>4</v>
      </c>
      <c r="G35" s="77"/>
      <c r="H35" s="10">
        <f t="shared" ref="H35:H36" si="17">F35*G35</f>
        <v>0</v>
      </c>
      <c r="I35" s="37">
        <f t="shared" si="11"/>
        <v>0</v>
      </c>
      <c r="J35" s="37">
        <f t="shared" si="12"/>
        <v>0</v>
      </c>
      <c r="K35" s="5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2:61" ht="18.75">
      <c r="B36" s="6"/>
      <c r="C36" s="25" t="s">
        <v>35</v>
      </c>
      <c r="D36" s="14" t="s">
        <v>33</v>
      </c>
      <c r="E36" s="13" t="s">
        <v>20</v>
      </c>
      <c r="F36" s="81">
        <v>10</v>
      </c>
      <c r="G36" s="75"/>
      <c r="H36" s="10">
        <f t="shared" si="17"/>
        <v>0</v>
      </c>
      <c r="I36" s="37">
        <f t="shared" si="11"/>
        <v>0</v>
      </c>
      <c r="J36" s="37">
        <f t="shared" ref="J36:J54" si="18">H36+I36</f>
        <v>0</v>
      </c>
      <c r="K36" s="5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2:61" ht="26.25">
      <c r="B37" s="6"/>
      <c r="C37" s="25" t="s">
        <v>79</v>
      </c>
      <c r="D37" s="14" t="s">
        <v>23</v>
      </c>
      <c r="E37" s="13" t="s">
        <v>36</v>
      </c>
      <c r="F37" s="81">
        <v>1</v>
      </c>
      <c r="G37" s="75"/>
      <c r="H37" s="10">
        <f>F37*G37</f>
        <v>0</v>
      </c>
      <c r="I37" s="37">
        <f t="shared" ref="I37:I54" si="19">H37*23%</f>
        <v>0</v>
      </c>
      <c r="J37" s="37">
        <f>H37+I37</f>
        <v>0</v>
      </c>
      <c r="K37" s="5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2:61" ht="18.75">
      <c r="B38" s="6"/>
      <c r="C38" s="60"/>
      <c r="D38" s="18"/>
      <c r="E38" s="18"/>
      <c r="F38" s="102"/>
      <c r="G38" s="70"/>
      <c r="H38" s="17"/>
      <c r="I38" s="38"/>
      <c r="J38" s="38"/>
      <c r="K38" s="5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2:61" ht="18.75">
      <c r="B39" s="6"/>
      <c r="C39" s="61" t="s">
        <v>80</v>
      </c>
      <c r="D39" s="6"/>
      <c r="E39" s="8" t="s">
        <v>16</v>
      </c>
      <c r="F39" s="81">
        <v>1</v>
      </c>
      <c r="G39" s="75"/>
      <c r="H39" s="10">
        <f t="shared" ref="H39" si="20">F39*G39</f>
        <v>0</v>
      </c>
      <c r="I39" s="37">
        <f t="shared" si="19"/>
        <v>0</v>
      </c>
      <c r="J39" s="37">
        <f t="shared" si="18"/>
        <v>0</v>
      </c>
      <c r="K39" s="5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2:61" ht="18.75">
      <c r="B40" s="6"/>
      <c r="C40" s="55"/>
      <c r="D40" s="18"/>
      <c r="E40" s="18"/>
      <c r="F40" s="102"/>
      <c r="G40" s="55"/>
      <c r="H40" s="19"/>
      <c r="I40" s="38"/>
      <c r="J40" s="38"/>
      <c r="K40" s="5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2:61" ht="17.45" customHeight="1">
      <c r="B41" s="18"/>
      <c r="C41" s="58" t="s">
        <v>112</v>
      </c>
      <c r="D41" s="6"/>
      <c r="E41" s="8" t="s">
        <v>22</v>
      </c>
      <c r="F41" s="81">
        <v>1</v>
      </c>
      <c r="G41" s="74"/>
      <c r="H41" s="10">
        <f t="shared" ref="H41:H43" si="21">F41*G41</f>
        <v>0</v>
      </c>
      <c r="I41" s="37">
        <f t="shared" si="19"/>
        <v>0</v>
      </c>
      <c r="J41" s="37">
        <f t="shared" si="18"/>
        <v>0</v>
      </c>
      <c r="K41" s="5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2:61" ht="36">
      <c r="B42" s="6"/>
      <c r="C42" s="62" t="s">
        <v>116</v>
      </c>
      <c r="D42" s="3" t="s">
        <v>44</v>
      </c>
      <c r="E42" s="3" t="s">
        <v>16</v>
      </c>
      <c r="F42" s="81">
        <v>12</v>
      </c>
      <c r="G42" s="72"/>
      <c r="H42" s="10">
        <f t="shared" si="21"/>
        <v>0</v>
      </c>
      <c r="I42" s="37">
        <f t="shared" si="19"/>
        <v>0</v>
      </c>
      <c r="J42" s="37">
        <f t="shared" si="18"/>
        <v>0</v>
      </c>
      <c r="K42" s="5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2:61" ht="18.75">
      <c r="B43" s="6"/>
      <c r="C43" s="58" t="s">
        <v>113</v>
      </c>
      <c r="D43" s="3"/>
      <c r="E43" s="3" t="s">
        <v>16</v>
      </c>
      <c r="F43" s="81">
        <v>1</v>
      </c>
      <c r="G43" s="71"/>
      <c r="H43" s="10">
        <f t="shared" si="21"/>
        <v>0</v>
      </c>
      <c r="I43" s="37">
        <f t="shared" si="19"/>
        <v>0</v>
      </c>
      <c r="J43" s="37">
        <f t="shared" si="18"/>
        <v>0</v>
      </c>
      <c r="K43" s="5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2:61" ht="18.75">
      <c r="B44" s="6"/>
      <c r="C44" s="55"/>
      <c r="D44" s="19"/>
      <c r="E44" s="19"/>
      <c r="F44" s="102"/>
      <c r="G44" s="67"/>
      <c r="H44" s="19"/>
      <c r="I44" s="38"/>
      <c r="J44" s="38"/>
      <c r="K44" s="5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2:61" ht="15" customHeight="1">
      <c r="B45" s="18"/>
      <c r="C45" s="61" t="s">
        <v>81</v>
      </c>
      <c r="D45" s="3" t="s">
        <v>23</v>
      </c>
      <c r="E45" s="3" t="s">
        <v>16</v>
      </c>
      <c r="F45" s="81">
        <v>6</v>
      </c>
      <c r="G45" s="71"/>
      <c r="H45" s="10">
        <f t="shared" ref="H45:H51" si="22">F45*G45</f>
        <v>0</v>
      </c>
      <c r="I45" s="37">
        <f t="shared" si="19"/>
        <v>0</v>
      </c>
      <c r="J45" s="37">
        <f t="shared" si="18"/>
        <v>0</v>
      </c>
      <c r="K45" s="5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2:61" ht="18.75">
      <c r="B46" s="6"/>
      <c r="C46" s="61" t="s">
        <v>82</v>
      </c>
      <c r="D46" s="8" t="s">
        <v>23</v>
      </c>
      <c r="E46" s="8" t="s">
        <v>16</v>
      </c>
      <c r="F46" s="81">
        <v>6</v>
      </c>
      <c r="G46" s="75"/>
      <c r="H46" s="10">
        <f t="shared" si="22"/>
        <v>0</v>
      </c>
      <c r="I46" s="37">
        <f t="shared" si="19"/>
        <v>0</v>
      </c>
      <c r="J46" s="37">
        <f t="shared" si="18"/>
        <v>0</v>
      </c>
      <c r="K46" s="5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2:61" ht="18.75">
      <c r="B47" s="6"/>
      <c r="C47" s="61" t="s">
        <v>83</v>
      </c>
      <c r="D47" s="8" t="s">
        <v>23</v>
      </c>
      <c r="E47" s="8" t="s">
        <v>16</v>
      </c>
      <c r="F47" s="81">
        <v>6</v>
      </c>
      <c r="G47" s="75"/>
      <c r="H47" s="10">
        <f t="shared" si="22"/>
        <v>0</v>
      </c>
      <c r="I47" s="37">
        <f t="shared" si="19"/>
        <v>0</v>
      </c>
      <c r="J47" s="37">
        <f t="shared" si="18"/>
        <v>0</v>
      </c>
      <c r="K47" s="5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2:61" ht="18.75">
      <c r="B48" s="6"/>
      <c r="C48" s="61" t="s">
        <v>117</v>
      </c>
      <c r="D48" s="8"/>
      <c r="E48" s="8" t="s">
        <v>16</v>
      </c>
      <c r="F48" s="81">
        <v>5</v>
      </c>
      <c r="G48" s="75"/>
      <c r="H48" s="10">
        <f t="shared" si="22"/>
        <v>0</v>
      </c>
      <c r="I48" s="37">
        <f t="shared" si="19"/>
        <v>0</v>
      </c>
      <c r="J48" s="37">
        <f t="shared" si="18"/>
        <v>0</v>
      </c>
      <c r="K48" s="5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2:61" ht="36">
      <c r="B49" s="6"/>
      <c r="C49" s="62" t="s">
        <v>114</v>
      </c>
      <c r="D49" s="8" t="s">
        <v>23</v>
      </c>
      <c r="E49" s="8" t="s">
        <v>16</v>
      </c>
      <c r="F49" s="81">
        <v>3</v>
      </c>
      <c r="G49" s="72"/>
      <c r="H49" s="10">
        <f t="shared" si="22"/>
        <v>0</v>
      </c>
      <c r="I49" s="37">
        <f t="shared" si="19"/>
        <v>0</v>
      </c>
      <c r="J49" s="37">
        <f t="shared" si="18"/>
        <v>0</v>
      </c>
      <c r="K49" s="5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2:61" ht="18.75">
      <c r="B50" s="6"/>
      <c r="C50" s="58" t="s">
        <v>84</v>
      </c>
      <c r="D50" s="3" t="s">
        <v>23</v>
      </c>
      <c r="E50" s="3" t="s">
        <v>16</v>
      </c>
      <c r="F50" s="81">
        <v>2</v>
      </c>
      <c r="G50" s="74"/>
      <c r="H50" s="10">
        <f t="shared" si="22"/>
        <v>0</v>
      </c>
      <c r="I50" s="37">
        <f t="shared" si="19"/>
        <v>0</v>
      </c>
      <c r="J50" s="37">
        <f t="shared" si="18"/>
        <v>0</v>
      </c>
      <c r="K50" s="5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2:61" ht="18.75">
      <c r="B51" s="6"/>
      <c r="C51" s="62" t="s">
        <v>115</v>
      </c>
      <c r="D51" s="3" t="s">
        <v>23</v>
      </c>
      <c r="E51" s="3" t="s">
        <v>16</v>
      </c>
      <c r="F51" s="81">
        <v>1</v>
      </c>
      <c r="G51" s="74"/>
      <c r="H51" s="10">
        <f t="shared" si="22"/>
        <v>0</v>
      </c>
      <c r="I51" s="37">
        <f t="shared" si="19"/>
        <v>0</v>
      </c>
      <c r="J51" s="37">
        <f t="shared" si="18"/>
        <v>0</v>
      </c>
      <c r="K51" s="5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spans="2:61" ht="18.75">
      <c r="B52" s="18"/>
      <c r="C52" s="55"/>
      <c r="D52" s="19"/>
      <c r="E52" s="19"/>
      <c r="F52" s="102"/>
      <c r="G52" s="55"/>
      <c r="H52" s="18"/>
      <c r="I52" s="38"/>
      <c r="J52" s="38"/>
      <c r="K52" s="5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spans="2:61" ht="16.5" customHeight="1">
      <c r="B53" s="92"/>
      <c r="C53" s="64" t="s">
        <v>87</v>
      </c>
      <c r="D53" s="13"/>
      <c r="E53" s="13" t="s">
        <v>20</v>
      </c>
      <c r="F53" s="81">
        <v>4</v>
      </c>
      <c r="G53" s="75"/>
      <c r="H53" s="10">
        <f t="shared" ref="H53:H54" si="23">F53*G53</f>
        <v>0</v>
      </c>
      <c r="I53" s="37">
        <f t="shared" si="19"/>
        <v>0</v>
      </c>
      <c r="J53" s="37">
        <f t="shared" si="18"/>
        <v>0</v>
      </c>
      <c r="K53" s="5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spans="2:61" ht="27">
      <c r="B54" s="6"/>
      <c r="C54" s="59" t="s">
        <v>86</v>
      </c>
      <c r="D54" s="20" t="s">
        <v>85</v>
      </c>
      <c r="E54" s="13" t="s">
        <v>16</v>
      </c>
      <c r="F54" s="81">
        <v>4</v>
      </c>
      <c r="G54" s="72"/>
      <c r="H54" s="10">
        <f t="shared" si="23"/>
        <v>0</v>
      </c>
      <c r="I54" s="37">
        <f t="shared" si="19"/>
        <v>0</v>
      </c>
      <c r="J54" s="37">
        <f t="shared" si="18"/>
        <v>0</v>
      </c>
      <c r="K54" s="5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spans="2:61" ht="12" customHeight="1">
      <c r="B55" s="18"/>
      <c r="C55" s="94"/>
      <c r="D55" s="27"/>
      <c r="E55" s="28"/>
      <c r="F55" s="95"/>
      <c r="G55" s="96"/>
      <c r="H55" s="19"/>
      <c r="I55" s="38"/>
      <c r="J55" s="38"/>
      <c r="K55" s="5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  <row r="56" spans="2:61">
      <c r="B56" s="93"/>
      <c r="C56" s="2"/>
      <c r="D56" s="2"/>
      <c r="E56" s="2"/>
      <c r="F56" s="2" t="s">
        <v>45</v>
      </c>
      <c r="G56" s="2" t="s">
        <v>46</v>
      </c>
      <c r="H56" s="103">
        <f>SUM(H8:H54)</f>
        <v>0</v>
      </c>
      <c r="I56" s="2"/>
      <c r="J56" s="2"/>
      <c r="K56" s="5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spans="2:61">
      <c r="B57" s="2"/>
      <c r="C57" s="2"/>
      <c r="D57" s="2"/>
      <c r="E57" s="2"/>
      <c r="F57" s="2" t="s">
        <v>47</v>
      </c>
      <c r="G57" s="35">
        <v>0.23</v>
      </c>
      <c r="H57" s="2"/>
      <c r="I57" s="37">
        <f>SUM(I8:I54)</f>
        <v>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</row>
    <row r="58" spans="2:61">
      <c r="B58" s="2"/>
      <c r="C58" s="2"/>
      <c r="D58" s="2"/>
      <c r="E58" s="2"/>
      <c r="F58" s="2" t="s">
        <v>45</v>
      </c>
      <c r="G58" s="2" t="s">
        <v>48</v>
      </c>
      <c r="H58" s="2"/>
      <c r="I58" s="2"/>
      <c r="J58" s="37">
        <f>SUM(J8:J54)</f>
        <v>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spans="2:6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  <row r="60" spans="2:6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spans="2:6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</row>
    <row r="62" spans="2:6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spans="2:6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  <row r="64" spans="2:6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spans="2:6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</row>
    <row r="66" spans="2:6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</row>
    <row r="67" spans="2:6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spans="2:6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  <row r="69" spans="2:6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</row>
    <row r="70" spans="2:6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</row>
    <row r="71" spans="2:6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</row>
    <row r="72" spans="2:6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</row>
    <row r="73" spans="2:6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</row>
    <row r="74" spans="2:6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</row>
    <row r="75" spans="2:6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</row>
    <row r="76" spans="2:61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</row>
    <row r="77" spans="2:61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</row>
    <row r="78" spans="2:6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</row>
    <row r="79" spans="2:6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</row>
    <row r="80" spans="2:6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</row>
    <row r="81" spans="2:61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</row>
    <row r="82" spans="2:6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</row>
    <row r="83" spans="2:6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</row>
    <row r="84" spans="2:6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</row>
    <row r="85" spans="2:6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</row>
    <row r="86" spans="2:6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</row>
    <row r="87" spans="2:6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</row>
    <row r="88" spans="2:6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</row>
    <row r="89" spans="2:6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</row>
    <row r="90" spans="2:6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</row>
    <row r="91" spans="2:6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</row>
    <row r="92" spans="2:6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</row>
    <row r="93" spans="2:6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</row>
    <row r="94" spans="2:6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</row>
    <row r="95" spans="2:6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</row>
    <row r="96" spans="2:6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</row>
    <row r="97" spans="2:6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</row>
    <row r="98" spans="2:6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</row>
    <row r="99" spans="2:6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</row>
    <row r="100" spans="2:6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</row>
    <row r="101" spans="2:6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</row>
    <row r="102" spans="2:6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</row>
    <row r="103" spans="2:6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</row>
    <row r="104" spans="2:6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</row>
    <row r="105" spans="2:6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</row>
    <row r="106" spans="2:6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</row>
    <row r="107" spans="2:6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</row>
    <row r="108" spans="2:6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</row>
    <row r="109" spans="2:6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</row>
    <row r="110" spans="2:6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</row>
    <row r="111" spans="2:6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</row>
    <row r="112" spans="2:6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</row>
    <row r="113" spans="2:6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</row>
    <row r="114" spans="2:6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</row>
    <row r="115" spans="2:6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</row>
    <row r="116" spans="2:6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</row>
    <row r="117" spans="2:6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</row>
    <row r="118" spans="2:6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</row>
    <row r="119" spans="2:6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</row>
    <row r="120" spans="2:6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</row>
    <row r="121" spans="2:6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</row>
    <row r="122" spans="2:6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</row>
    <row r="123" spans="2:6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</row>
    <row r="124" spans="2:6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</row>
    <row r="125" spans="2:6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</row>
    <row r="126" spans="2:6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</row>
    <row r="127" spans="2:6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</row>
    <row r="128" spans="2:6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</row>
    <row r="129" spans="2:6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</row>
    <row r="130" spans="2:6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</row>
    <row r="131" spans="2:6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</row>
    <row r="132" spans="2:6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</row>
    <row r="133" spans="2:6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</row>
    <row r="134" spans="2:6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</row>
    <row r="135" spans="2:6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</row>
    <row r="136" spans="2:6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</row>
    <row r="137" spans="2:6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</row>
    <row r="138" spans="2:6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</row>
    <row r="139" spans="2:6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</row>
    <row r="140" spans="2:6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</row>
    <row r="141" spans="2:6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</row>
    <row r="142" spans="2:6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</row>
    <row r="143" spans="2:6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</row>
    <row r="144" spans="2:6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</row>
    <row r="145" spans="2:6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</row>
    <row r="146" spans="2:6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</row>
    <row r="147" spans="2:6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</row>
    <row r="148" spans="2:6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</row>
    <row r="149" spans="2:6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</row>
    <row r="150" spans="2:6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</row>
    <row r="151" spans="2:6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</row>
    <row r="152" spans="2:6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</row>
    <row r="153" spans="2:6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</row>
    <row r="154" spans="2:6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</row>
    <row r="155" spans="2:6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</row>
    <row r="156" spans="2:6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</row>
    <row r="157" spans="2:6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</row>
    <row r="158" spans="2:6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</row>
    <row r="159" spans="2:6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</row>
    <row r="160" spans="2:6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</row>
    <row r="161" spans="2:6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</row>
    <row r="162" spans="2:6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</row>
    <row r="163" spans="2:6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</row>
    <row r="164" spans="2:6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</row>
    <row r="165" spans="2:6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</row>
    <row r="166" spans="2:6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</row>
    <row r="167" spans="2:6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</row>
    <row r="168" spans="2:6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</row>
    <row r="169" spans="2:6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</row>
    <row r="170" spans="2:6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</row>
    <row r="171" spans="2:6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</row>
    <row r="172" spans="2:6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</row>
    <row r="173" spans="2:6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</row>
    <row r="174" spans="2:6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</row>
    <row r="175" spans="2:6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</row>
    <row r="176" spans="2:6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</row>
    <row r="177" spans="2:6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</row>
    <row r="178" spans="2:6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</row>
    <row r="179" spans="2:6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</row>
    <row r="180" spans="2:6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</row>
    <row r="181" spans="2:6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</row>
    <row r="182" spans="2:6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</row>
    <row r="183" spans="2:6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</row>
    <row r="184" spans="2:6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</row>
    <row r="185" spans="2:6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</row>
    <row r="186" spans="2:6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</row>
    <row r="187" spans="2:6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</row>
    <row r="188" spans="2:6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</row>
    <row r="189" spans="2:6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</row>
    <row r="190" spans="2:6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</row>
    <row r="191" spans="2:6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</row>
    <row r="192" spans="2:6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</row>
    <row r="193" spans="2:6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</row>
    <row r="194" spans="2:6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</row>
    <row r="195" spans="2:6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</row>
    <row r="196" spans="2:6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</row>
    <row r="197" spans="2:6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</row>
    <row r="198" spans="2:6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</row>
    <row r="199" spans="2:6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</row>
    <row r="200" spans="2:6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</row>
    <row r="201" spans="2:6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</row>
    <row r="202" spans="2:6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</row>
    <row r="203" spans="2:6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</row>
    <row r="204" spans="2:6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</row>
    <row r="205" spans="2:6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</row>
    <row r="206" spans="2:6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</row>
    <row r="207" spans="2:6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</row>
    <row r="208" spans="2:6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</row>
    <row r="209" spans="2:6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</row>
    <row r="210" spans="2:6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</row>
    <row r="211" spans="2:6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</row>
    <row r="212" spans="2:6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</row>
    <row r="213" spans="2:6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</row>
    <row r="214" spans="2:6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</row>
    <row r="215" spans="2:6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</row>
    <row r="216" spans="2:6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</row>
    <row r="217" spans="2:6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</row>
    <row r="218" spans="2:6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</row>
    <row r="219" spans="2:6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</row>
    <row r="220" spans="2:6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</row>
    <row r="221" spans="2:6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</row>
    <row r="222" spans="2:6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</row>
    <row r="223" spans="2:6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</row>
    <row r="224" spans="2:6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</row>
    <row r="225" spans="2:6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</row>
    <row r="226" spans="2:6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</row>
    <row r="227" spans="2:6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</row>
    <row r="228" spans="2:6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</row>
    <row r="229" spans="2:6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</row>
    <row r="230" spans="2:6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</row>
    <row r="231" spans="2:6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</row>
    <row r="232" spans="2:6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</row>
    <row r="233" spans="2:6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</row>
    <row r="234" spans="2:6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</row>
    <row r="235" spans="2:6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</row>
    <row r="236" spans="2:6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</row>
    <row r="237" spans="2:6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</row>
    <row r="238" spans="2:6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</row>
    <row r="239" spans="2:6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</row>
    <row r="240" spans="2:6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</row>
    <row r="241" spans="2:6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</row>
    <row r="242" spans="2:6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</row>
    <row r="243" spans="2:6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</row>
    <row r="244" spans="2:6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</row>
    <row r="245" spans="2:6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</row>
    <row r="246" spans="2:6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</row>
    <row r="247" spans="2:6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</row>
    <row r="248" spans="2:6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</row>
    <row r="249" spans="2:6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</row>
    <row r="250" spans="2:6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</row>
    <row r="251" spans="2:6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</row>
    <row r="252" spans="2:6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</row>
    <row r="253" spans="2:6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</row>
    <row r="254" spans="2:6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</row>
    <row r="255" spans="2:6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</row>
    <row r="256" spans="2:6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</row>
    <row r="257" spans="2:6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</row>
    <row r="258" spans="2:6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</row>
    <row r="259" spans="2:6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</row>
    <row r="260" spans="2:6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</row>
    <row r="261" spans="2:6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</row>
    <row r="262" spans="2:6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</row>
    <row r="263" spans="2:6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</row>
    <row r="264" spans="2:6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</row>
    <row r="265" spans="2:6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</row>
    <row r="266" spans="2:6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</row>
    <row r="267" spans="2:6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</row>
    <row r="268" spans="2:6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</row>
    <row r="269" spans="2:6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</row>
    <row r="270" spans="2:6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</row>
    <row r="271" spans="2:6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</row>
    <row r="272" spans="2:6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</row>
    <row r="273" spans="2:6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</row>
    <row r="274" spans="2:6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</row>
    <row r="275" spans="2:6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</row>
    <row r="276" spans="2:6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</row>
    <row r="277" spans="2:6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</row>
    <row r="278" spans="2:6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</row>
    <row r="279" spans="2:6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</row>
    <row r="280" spans="2:6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</row>
    <row r="281" spans="2:6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</row>
    <row r="282" spans="2:6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</row>
    <row r="283" spans="2:6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</row>
    <row r="284" spans="2:6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</row>
    <row r="285" spans="2:6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</row>
    <row r="286" spans="2:6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</row>
    <row r="287" spans="2:6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</row>
    <row r="288" spans="2:6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</row>
    <row r="289" spans="2:6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</row>
    <row r="290" spans="2:6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</row>
    <row r="291" spans="2:6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</row>
    <row r="292" spans="2:6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</row>
    <row r="293" spans="2:6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</row>
    <row r="294" spans="2:6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</row>
    <row r="295" spans="2:6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</row>
    <row r="296" spans="2:6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</row>
    <row r="297" spans="2:61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</row>
    <row r="298" spans="2:61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</row>
    <row r="299" spans="2:61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</row>
    <row r="300" spans="2:61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</row>
    <row r="301" spans="2:61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</row>
    <row r="302" spans="2:61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</row>
    <row r="303" spans="2:61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</row>
    <row r="304" spans="2:61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</row>
    <row r="305" spans="2:61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</row>
    <row r="306" spans="2:61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</row>
    <row r="307" spans="2:61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</row>
    <row r="308" spans="2:61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</row>
    <row r="309" spans="2:61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</row>
    <row r="310" spans="2:61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</row>
    <row r="311" spans="2:61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</row>
    <row r="312" spans="2:61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</row>
    <row r="313" spans="2:61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</row>
    <row r="314" spans="2:61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</row>
    <row r="315" spans="2:61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</row>
    <row r="316" spans="2:61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</row>
    <row r="317" spans="2:61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</row>
    <row r="318" spans="2:61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</row>
    <row r="319" spans="2:61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</row>
    <row r="320" spans="2:61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</row>
    <row r="321" spans="2:61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</row>
    <row r="322" spans="2:61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</row>
    <row r="323" spans="2:61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</row>
    <row r="324" spans="2:61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</row>
    <row r="325" spans="2:61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</row>
    <row r="326" spans="2:61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</row>
    <row r="327" spans="2:61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</row>
    <row r="328" spans="2:61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</row>
    <row r="329" spans="2:61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</row>
    <row r="330" spans="2:61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</row>
    <row r="331" spans="2:61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</row>
    <row r="332" spans="2:61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</row>
    <row r="333" spans="2:61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</row>
    <row r="334" spans="2:61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</row>
    <row r="335" spans="2:61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</row>
    <row r="336" spans="2:61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</row>
    <row r="337" spans="2:61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</row>
    <row r="338" spans="2:61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</row>
    <row r="339" spans="2:61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</row>
    <row r="340" spans="2:61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</row>
    <row r="341" spans="2:61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</row>
    <row r="342" spans="2:61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</row>
    <row r="343" spans="2:61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</row>
    <row r="344" spans="2:61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</row>
    <row r="345" spans="2:61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</row>
    <row r="346" spans="2:61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</row>
    <row r="347" spans="2:61">
      <c r="B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</row>
  </sheetData>
  <phoneticPr fontId="29" type="noConversion"/>
  <pageMargins left="0.9055118110236221" right="0.11811023622047245" top="0.94488188976377963" bottom="0.9448818897637796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zoomScaleNormal="100" workbookViewId="0">
      <selection activeCell="C1" sqref="C1:C2"/>
    </sheetView>
  </sheetViews>
  <sheetFormatPr defaultRowHeight="15"/>
  <cols>
    <col min="2" max="2" width="5.140625" customWidth="1"/>
    <col min="3" max="3" width="39.5703125" customWidth="1"/>
    <col min="5" max="5" width="10.5703125" customWidth="1"/>
    <col min="6" max="6" width="11" customWidth="1"/>
    <col min="7" max="7" width="10.7109375" customWidth="1"/>
    <col min="11" max="11" width="1.42578125" customWidth="1"/>
  </cols>
  <sheetData>
    <row r="1" spans="2:10">
      <c r="C1" s="97" t="s">
        <v>132</v>
      </c>
    </row>
    <row r="2" spans="2:10" ht="15.75">
      <c r="B2" s="1"/>
      <c r="C2" s="106" t="s">
        <v>131</v>
      </c>
      <c r="G2" s="83"/>
      <c r="I2" s="1"/>
    </row>
    <row r="3" spans="2:10" ht="15.75">
      <c r="B3" s="1"/>
    </row>
    <row r="4" spans="2:10" ht="15.75">
      <c r="B4" s="1" t="s">
        <v>104</v>
      </c>
      <c r="G4" s="99"/>
    </row>
    <row r="5" spans="2:10">
      <c r="G5" s="80"/>
    </row>
    <row r="6" spans="2:10" ht="51">
      <c r="B6" s="3" t="s">
        <v>0</v>
      </c>
      <c r="C6" s="4" t="s">
        <v>1</v>
      </c>
      <c r="D6" s="5" t="s">
        <v>17</v>
      </c>
      <c r="E6" s="5" t="s">
        <v>2</v>
      </c>
      <c r="F6" s="5" t="s">
        <v>3</v>
      </c>
      <c r="G6" s="5" t="s">
        <v>4</v>
      </c>
      <c r="H6" s="5" t="s">
        <v>12</v>
      </c>
      <c r="I6" s="5" t="s">
        <v>13</v>
      </c>
      <c r="J6" s="5" t="s">
        <v>14</v>
      </c>
    </row>
    <row r="7" spans="2:10"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37</v>
      </c>
      <c r="I7" s="7" t="s">
        <v>11</v>
      </c>
      <c r="J7" s="7" t="s">
        <v>15</v>
      </c>
    </row>
    <row r="8" spans="2:10" ht="20.25">
      <c r="B8" s="29"/>
      <c r="C8" s="11" t="s">
        <v>38</v>
      </c>
      <c r="D8" s="30"/>
      <c r="E8" s="32" t="s">
        <v>41</v>
      </c>
      <c r="F8" s="82">
        <v>65</v>
      </c>
      <c r="G8" s="78"/>
      <c r="H8" s="46">
        <f>F8*G8</f>
        <v>0</v>
      </c>
      <c r="I8" s="46">
        <f t="shared" ref="I8:I12" si="0">H8*23%</f>
        <v>0</v>
      </c>
      <c r="J8" s="46">
        <f t="shared" ref="J8:J12" si="1">H8+I8</f>
        <v>0</v>
      </c>
    </row>
    <row r="9" spans="2:10" ht="30.75" customHeight="1">
      <c r="B9" s="29"/>
      <c r="C9" s="31" t="s">
        <v>39</v>
      </c>
      <c r="D9" s="13"/>
      <c r="E9" s="15" t="s">
        <v>43</v>
      </c>
      <c r="F9" s="82">
        <v>1</v>
      </c>
      <c r="G9" s="75"/>
      <c r="H9" s="46">
        <f t="shared" ref="H9:H12" si="2">F9*G9</f>
        <v>0</v>
      </c>
      <c r="I9" s="46">
        <f t="shared" si="0"/>
        <v>0</v>
      </c>
      <c r="J9" s="46">
        <f t="shared" si="1"/>
        <v>0</v>
      </c>
    </row>
    <row r="10" spans="2:10" ht="30.75" customHeight="1">
      <c r="B10" s="29"/>
      <c r="C10" s="31" t="s">
        <v>40</v>
      </c>
      <c r="D10" s="13"/>
      <c r="E10" s="15" t="s">
        <v>42</v>
      </c>
      <c r="F10" s="82">
        <v>1</v>
      </c>
      <c r="G10" s="75"/>
      <c r="H10" s="46">
        <f t="shared" ref="H10:H11" si="3">F10*G10</f>
        <v>0</v>
      </c>
      <c r="I10" s="46">
        <f t="shared" ref="I10:I11" si="4">H10*23%</f>
        <v>0</v>
      </c>
      <c r="J10" s="46">
        <f t="shared" ref="J10:J11" si="5">H10+I10</f>
        <v>0</v>
      </c>
    </row>
    <row r="11" spans="2:10" ht="25.5" customHeight="1">
      <c r="B11" s="29"/>
      <c r="C11" s="31" t="s">
        <v>119</v>
      </c>
      <c r="D11" s="13"/>
      <c r="E11" s="15" t="s">
        <v>42</v>
      </c>
      <c r="F11" s="82">
        <v>2</v>
      </c>
      <c r="G11" s="75"/>
      <c r="H11" s="46">
        <f t="shared" si="3"/>
        <v>0</v>
      </c>
      <c r="I11" s="46">
        <f t="shared" si="4"/>
        <v>0</v>
      </c>
      <c r="J11" s="46">
        <f t="shared" si="5"/>
        <v>0</v>
      </c>
    </row>
    <row r="12" spans="2:10" ht="23.25">
      <c r="B12" s="29"/>
      <c r="C12" s="31" t="s">
        <v>120</v>
      </c>
      <c r="D12" s="13"/>
      <c r="E12" s="15" t="s">
        <v>42</v>
      </c>
      <c r="F12" s="82">
        <v>2</v>
      </c>
      <c r="G12" s="75"/>
      <c r="H12" s="46">
        <f t="shared" si="2"/>
        <v>0</v>
      </c>
      <c r="I12" s="46">
        <f t="shared" si="0"/>
        <v>0</v>
      </c>
      <c r="J12" s="46">
        <f t="shared" si="1"/>
        <v>0</v>
      </c>
    </row>
    <row r="13" spans="2:10">
      <c r="B13" s="39"/>
      <c r="C13" s="39"/>
      <c r="D13" s="39"/>
      <c r="E13" s="39"/>
      <c r="F13" s="39"/>
      <c r="G13" s="47"/>
      <c r="H13" s="48"/>
      <c r="I13" s="48"/>
      <c r="J13" s="48"/>
    </row>
    <row r="14" spans="2:10">
      <c r="B14" s="40"/>
      <c r="C14" s="40"/>
      <c r="D14" s="40"/>
      <c r="E14" s="40"/>
      <c r="F14" s="40"/>
      <c r="G14" s="49" t="s">
        <v>50</v>
      </c>
      <c r="H14" s="46">
        <f>SUM(H8:H12)</f>
        <v>0</v>
      </c>
      <c r="I14" s="11"/>
      <c r="J14" s="11"/>
    </row>
    <row r="15" spans="2:10">
      <c r="B15" s="40"/>
      <c r="C15" s="40"/>
      <c r="D15" s="40"/>
      <c r="E15" s="40"/>
      <c r="F15" s="40"/>
      <c r="G15" s="49" t="s">
        <v>47</v>
      </c>
      <c r="H15" s="11"/>
      <c r="I15" s="46">
        <f>SUM(I8:I12)</f>
        <v>0</v>
      </c>
      <c r="J15" s="11"/>
    </row>
    <row r="16" spans="2:10">
      <c r="B16" s="40"/>
      <c r="C16" s="40"/>
      <c r="D16" s="40"/>
      <c r="E16" s="40"/>
      <c r="F16" s="40"/>
      <c r="G16" s="49" t="s">
        <v>51</v>
      </c>
      <c r="H16" s="11"/>
      <c r="I16" s="11"/>
      <c r="J16" s="46">
        <f>SUM(J8:J12)</f>
        <v>0</v>
      </c>
    </row>
    <row r="17" spans="2:10">
      <c r="B17" s="40"/>
      <c r="C17" s="40"/>
      <c r="D17" s="40"/>
      <c r="E17" s="40"/>
      <c r="F17" s="40"/>
      <c r="G17" s="40"/>
      <c r="H17" s="40"/>
      <c r="I17" s="40"/>
      <c r="J17" s="40"/>
    </row>
    <row r="18" spans="2:10">
      <c r="B18" s="40"/>
      <c r="C18" s="40"/>
      <c r="D18" s="40"/>
      <c r="E18" s="40"/>
      <c r="F18" s="40"/>
      <c r="G18" s="40"/>
      <c r="H18" s="40"/>
      <c r="I18" s="40"/>
      <c r="J18" s="40"/>
    </row>
    <row r="19" spans="2:10">
      <c r="B19" s="40"/>
      <c r="C19" s="40"/>
      <c r="D19" s="40"/>
      <c r="E19" s="40"/>
      <c r="F19" s="40"/>
      <c r="G19" s="40"/>
      <c r="H19" s="40"/>
      <c r="I19" s="40"/>
      <c r="J19" s="40"/>
    </row>
    <row r="20" spans="2:10">
      <c r="B20" s="40"/>
      <c r="C20" s="40"/>
      <c r="D20" s="40"/>
      <c r="E20" s="40"/>
      <c r="F20" s="40"/>
      <c r="G20" s="40"/>
      <c r="H20" s="40"/>
      <c r="I20" s="40"/>
      <c r="J20" s="40"/>
    </row>
    <row r="21" spans="2:10">
      <c r="B21" s="40"/>
      <c r="C21" s="40"/>
      <c r="D21" s="40"/>
      <c r="E21" s="40"/>
      <c r="F21" s="40"/>
      <c r="G21" s="40"/>
      <c r="H21" s="40"/>
      <c r="I21" s="40"/>
      <c r="J21" s="40"/>
    </row>
    <row r="22" spans="2:10">
      <c r="B22" s="40"/>
      <c r="C22" s="40"/>
      <c r="D22" s="40"/>
      <c r="E22" s="40"/>
      <c r="F22" s="40"/>
      <c r="G22" s="40"/>
      <c r="H22" s="40"/>
      <c r="I22" s="40"/>
      <c r="J22" s="40"/>
    </row>
    <row r="23" spans="2:10">
      <c r="B23" s="40"/>
      <c r="C23" s="40"/>
      <c r="D23" s="40"/>
      <c r="E23" s="40"/>
      <c r="F23" s="40"/>
      <c r="G23" s="40"/>
      <c r="H23" s="40"/>
      <c r="I23" s="40"/>
      <c r="J23" s="40"/>
    </row>
    <row r="24" spans="2:10">
      <c r="B24" s="40"/>
      <c r="C24" s="40"/>
      <c r="D24" s="40"/>
      <c r="E24" s="40"/>
      <c r="F24" s="40"/>
      <c r="G24" s="40"/>
      <c r="H24" s="40"/>
      <c r="I24" s="40"/>
      <c r="J24" s="40"/>
    </row>
    <row r="25" spans="2:10">
      <c r="B25" s="40"/>
      <c r="C25" s="40"/>
      <c r="D25" s="40"/>
      <c r="E25" s="40"/>
      <c r="F25" s="40"/>
      <c r="G25" s="40"/>
      <c r="H25" s="40"/>
      <c r="I25" s="40"/>
      <c r="J25" s="40"/>
    </row>
    <row r="26" spans="2:10">
      <c r="B26" s="40"/>
      <c r="C26" s="40"/>
      <c r="D26" s="40"/>
      <c r="E26" s="40"/>
      <c r="F26" s="40"/>
      <c r="G26" s="40"/>
      <c r="H26" s="40"/>
      <c r="I26" s="40"/>
      <c r="J26" s="40"/>
    </row>
    <row r="27" spans="2:10">
      <c r="B27" s="40"/>
      <c r="C27" s="40"/>
      <c r="D27" s="40"/>
      <c r="E27" s="40"/>
      <c r="F27" s="40"/>
      <c r="G27" s="40"/>
      <c r="H27" s="40"/>
      <c r="I27" s="40"/>
      <c r="J27" s="40"/>
    </row>
    <row r="28" spans="2:10">
      <c r="B28" s="40"/>
      <c r="C28" s="40"/>
      <c r="D28" s="40"/>
      <c r="E28" s="40"/>
      <c r="F28" s="40"/>
      <c r="G28" s="40"/>
      <c r="H28" s="40"/>
      <c r="I28" s="40"/>
      <c r="J28" s="40"/>
    </row>
    <row r="29" spans="2:10">
      <c r="B29" s="40"/>
      <c r="C29" s="40"/>
      <c r="D29" s="40"/>
      <c r="E29" s="40"/>
      <c r="F29" s="40"/>
      <c r="G29" s="40"/>
      <c r="H29" s="40"/>
      <c r="I29" s="40"/>
      <c r="J29" s="40"/>
    </row>
    <row r="30" spans="2:10">
      <c r="B30" s="40"/>
      <c r="C30" s="40"/>
      <c r="D30" s="40"/>
      <c r="E30" s="40"/>
      <c r="F30" s="40"/>
      <c r="G30" s="40"/>
      <c r="H30" s="40"/>
      <c r="I30" s="40"/>
      <c r="J30" s="40"/>
    </row>
  </sheetData>
  <pageMargins left="0.9055118110236221" right="0.11811023622047245" top="1.5354330708661419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B38" zoomScaleNormal="100" workbookViewId="0">
      <selection activeCell="E54" sqref="E54"/>
    </sheetView>
  </sheetViews>
  <sheetFormatPr defaultRowHeight="15"/>
  <cols>
    <col min="3" max="3" width="51.140625" customWidth="1"/>
    <col min="5" max="5" width="12.85546875" customWidth="1"/>
    <col min="6" max="6" width="11.28515625" customWidth="1"/>
    <col min="11" max="11" width="2.28515625" customWidth="1"/>
  </cols>
  <sheetData>
    <row r="1" spans="1:10">
      <c r="C1" s="97" t="s">
        <v>133</v>
      </c>
    </row>
    <row r="2" spans="1:10" ht="18.75">
      <c r="B2" s="79"/>
      <c r="C2" s="106" t="s">
        <v>131</v>
      </c>
      <c r="F2" s="79"/>
    </row>
    <row r="3" spans="1:10" ht="15.75">
      <c r="B3" s="1"/>
      <c r="F3" s="85"/>
    </row>
    <row r="4" spans="1:10" ht="15.75">
      <c r="B4" s="1" t="s">
        <v>105</v>
      </c>
      <c r="F4" s="85"/>
    </row>
    <row r="5" spans="1:10">
      <c r="F5" s="80"/>
    </row>
    <row r="6" spans="1:10" ht="51">
      <c r="A6" s="44" t="s">
        <v>0</v>
      </c>
      <c r="B6" s="3" t="s">
        <v>67</v>
      </c>
      <c r="C6" s="4" t="s">
        <v>1</v>
      </c>
      <c r="D6" s="5" t="s">
        <v>17</v>
      </c>
      <c r="E6" s="5" t="s">
        <v>2</v>
      </c>
      <c r="F6" s="5" t="s">
        <v>3</v>
      </c>
      <c r="G6" s="5" t="s">
        <v>4</v>
      </c>
      <c r="H6" s="5" t="s">
        <v>12</v>
      </c>
      <c r="I6" s="5" t="s">
        <v>13</v>
      </c>
      <c r="J6" s="5" t="s">
        <v>14</v>
      </c>
    </row>
    <row r="7" spans="1:10">
      <c r="A7" s="45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68</v>
      </c>
      <c r="H7" s="7" t="s">
        <v>69</v>
      </c>
      <c r="I7" s="7" t="s">
        <v>70</v>
      </c>
      <c r="J7" s="7" t="s">
        <v>71</v>
      </c>
    </row>
    <row r="8" spans="1:10" ht="20.25">
      <c r="A8" s="41"/>
      <c r="B8" s="41" t="s">
        <v>52</v>
      </c>
      <c r="C8" s="11" t="s">
        <v>72</v>
      </c>
      <c r="D8" s="13" t="s">
        <v>53</v>
      </c>
      <c r="E8" s="13"/>
      <c r="F8" s="86">
        <v>5</v>
      </c>
      <c r="G8" s="42"/>
      <c r="H8" s="46">
        <f t="shared" ref="H8:H23" si="0">F8*G8</f>
        <v>0</v>
      </c>
      <c r="I8" s="46">
        <f t="shared" ref="I8:I23" si="1">H8*23%</f>
        <v>0</v>
      </c>
      <c r="J8" s="46">
        <f t="shared" ref="J8:J23" si="2">H8+I8</f>
        <v>0</v>
      </c>
    </row>
    <row r="9" spans="1:10" ht="20.25">
      <c r="A9" s="41"/>
      <c r="B9" s="41" t="s">
        <v>52</v>
      </c>
      <c r="C9" s="11" t="s">
        <v>126</v>
      </c>
      <c r="D9" s="13" t="s">
        <v>53</v>
      </c>
      <c r="E9" s="13"/>
      <c r="F9" s="86">
        <v>3</v>
      </c>
      <c r="G9" s="42"/>
      <c r="H9" s="46">
        <f t="shared" si="0"/>
        <v>0</v>
      </c>
      <c r="I9" s="46">
        <f t="shared" si="1"/>
        <v>0</v>
      </c>
      <c r="J9" s="46">
        <f t="shared" si="2"/>
        <v>0</v>
      </c>
    </row>
    <row r="10" spans="1:10" ht="20.25">
      <c r="A10" s="41"/>
      <c r="B10" s="41" t="s">
        <v>52</v>
      </c>
      <c r="C10" s="11" t="s">
        <v>55</v>
      </c>
      <c r="D10" s="13" t="s">
        <v>53</v>
      </c>
      <c r="E10" s="13" t="s">
        <v>54</v>
      </c>
      <c r="F10" s="86">
        <v>4</v>
      </c>
      <c r="G10" s="77"/>
      <c r="H10" s="46">
        <f t="shared" si="0"/>
        <v>0</v>
      </c>
      <c r="I10" s="46">
        <f t="shared" si="1"/>
        <v>0</v>
      </c>
      <c r="J10" s="46">
        <f t="shared" si="2"/>
        <v>0</v>
      </c>
    </row>
    <row r="11" spans="1:10" ht="20.25">
      <c r="A11" s="41"/>
      <c r="B11" s="41" t="s">
        <v>52</v>
      </c>
      <c r="C11" s="11" t="s">
        <v>57</v>
      </c>
      <c r="D11" s="13" t="s">
        <v>53</v>
      </c>
      <c r="E11" s="13"/>
      <c r="F11" s="86">
        <v>2</v>
      </c>
      <c r="G11" s="77"/>
      <c r="H11" s="46">
        <f t="shared" si="0"/>
        <v>0</v>
      </c>
      <c r="I11" s="46">
        <f t="shared" si="1"/>
        <v>0</v>
      </c>
      <c r="J11" s="46">
        <f t="shared" si="2"/>
        <v>0</v>
      </c>
    </row>
    <row r="12" spans="1:10" ht="20.25">
      <c r="A12" s="41"/>
      <c r="B12" s="41" t="s">
        <v>52</v>
      </c>
      <c r="C12" s="11" t="s">
        <v>122</v>
      </c>
      <c r="D12" s="13" t="s">
        <v>53</v>
      </c>
      <c r="E12" s="13" t="s">
        <v>54</v>
      </c>
      <c r="F12" s="86">
        <v>5</v>
      </c>
      <c r="G12" s="77"/>
      <c r="H12" s="46">
        <f t="shared" si="0"/>
        <v>0</v>
      </c>
      <c r="I12" s="46">
        <f t="shared" si="1"/>
        <v>0</v>
      </c>
      <c r="J12" s="46">
        <f t="shared" si="2"/>
        <v>0</v>
      </c>
    </row>
    <row r="13" spans="1:10" ht="20.25">
      <c r="A13" s="41"/>
      <c r="B13" s="41" t="s">
        <v>52</v>
      </c>
      <c r="C13" s="51" t="s">
        <v>76</v>
      </c>
      <c r="D13" s="13" t="s">
        <v>53</v>
      </c>
      <c r="E13" s="13" t="s">
        <v>54</v>
      </c>
      <c r="F13" s="86">
        <v>5</v>
      </c>
      <c r="G13" s="77"/>
      <c r="H13" s="46">
        <f t="shared" si="0"/>
        <v>0</v>
      </c>
      <c r="I13" s="46">
        <f t="shared" si="1"/>
        <v>0</v>
      </c>
      <c r="J13" s="46">
        <f t="shared" si="2"/>
        <v>0</v>
      </c>
    </row>
    <row r="14" spans="1:10" ht="20.25">
      <c r="A14" s="41"/>
      <c r="B14" s="41" t="s">
        <v>52</v>
      </c>
      <c r="C14" s="51" t="s">
        <v>76</v>
      </c>
      <c r="D14" s="13" t="s">
        <v>53</v>
      </c>
      <c r="E14" s="13" t="s">
        <v>56</v>
      </c>
      <c r="F14" s="86">
        <v>4</v>
      </c>
      <c r="G14" s="77"/>
      <c r="H14" s="46">
        <f t="shared" si="0"/>
        <v>0</v>
      </c>
      <c r="I14" s="46">
        <f t="shared" si="1"/>
        <v>0</v>
      </c>
      <c r="J14" s="46">
        <f t="shared" si="2"/>
        <v>0</v>
      </c>
    </row>
    <row r="15" spans="1:10" ht="20.25">
      <c r="A15" s="41"/>
      <c r="B15" s="41" t="s">
        <v>52</v>
      </c>
      <c r="C15" s="51" t="s">
        <v>77</v>
      </c>
      <c r="D15" s="13" t="s">
        <v>53</v>
      </c>
      <c r="E15" s="13" t="s">
        <v>54</v>
      </c>
      <c r="F15" s="86">
        <v>4</v>
      </c>
      <c r="G15" s="77"/>
      <c r="H15" s="46">
        <f t="shared" si="0"/>
        <v>0</v>
      </c>
      <c r="I15" s="46">
        <f t="shared" si="1"/>
        <v>0</v>
      </c>
      <c r="J15" s="46">
        <f t="shared" si="2"/>
        <v>0</v>
      </c>
    </row>
    <row r="16" spans="1:10" ht="20.25">
      <c r="A16" s="41"/>
      <c r="B16" s="41" t="s">
        <v>52</v>
      </c>
      <c r="C16" s="50" t="s">
        <v>58</v>
      </c>
      <c r="D16" s="13" t="s">
        <v>53</v>
      </c>
      <c r="E16" s="13"/>
      <c r="F16" s="86">
        <v>3</v>
      </c>
      <c r="G16" s="77"/>
      <c r="H16" s="46">
        <f>F16*G16</f>
        <v>0</v>
      </c>
      <c r="I16" s="46">
        <f>H16*23%</f>
        <v>0</v>
      </c>
      <c r="J16" s="46">
        <f>H16+I16</f>
        <v>0</v>
      </c>
    </row>
    <row r="17" spans="1:10" ht="16.5" customHeight="1">
      <c r="A17" s="41"/>
      <c r="B17" s="41" t="s">
        <v>52</v>
      </c>
      <c r="C17" s="50" t="s">
        <v>62</v>
      </c>
      <c r="D17" s="13" t="s">
        <v>53</v>
      </c>
      <c r="E17" s="13" t="s">
        <v>54</v>
      </c>
      <c r="F17" s="86">
        <v>5</v>
      </c>
      <c r="G17" s="77"/>
      <c r="H17" s="46">
        <f t="shared" si="0"/>
        <v>0</v>
      </c>
      <c r="I17" s="46">
        <f t="shared" si="1"/>
        <v>0</v>
      </c>
      <c r="J17" s="46">
        <f t="shared" si="2"/>
        <v>0</v>
      </c>
    </row>
    <row r="18" spans="1:10" ht="20.25">
      <c r="A18" s="41"/>
      <c r="B18" s="41" t="s">
        <v>52</v>
      </c>
      <c r="C18" s="50" t="s">
        <v>62</v>
      </c>
      <c r="D18" s="13" t="s">
        <v>53</v>
      </c>
      <c r="E18" s="13" t="s">
        <v>59</v>
      </c>
      <c r="F18" s="86">
        <v>3</v>
      </c>
      <c r="G18" s="77"/>
      <c r="H18" s="46">
        <f t="shared" si="0"/>
        <v>0</v>
      </c>
      <c r="I18" s="46">
        <f t="shared" si="1"/>
        <v>0</v>
      </c>
      <c r="J18" s="46">
        <f t="shared" si="2"/>
        <v>0</v>
      </c>
    </row>
    <row r="19" spans="1:10" ht="20.25">
      <c r="A19" s="41"/>
      <c r="B19" s="41" t="s">
        <v>52</v>
      </c>
      <c r="C19" s="50" t="s">
        <v>62</v>
      </c>
      <c r="D19" s="13" t="s">
        <v>53</v>
      </c>
      <c r="E19" s="13" t="s">
        <v>60</v>
      </c>
      <c r="F19" s="86">
        <v>3</v>
      </c>
      <c r="G19" s="77"/>
      <c r="H19" s="46">
        <f t="shared" si="0"/>
        <v>0</v>
      </c>
      <c r="I19" s="46">
        <f t="shared" si="1"/>
        <v>0</v>
      </c>
      <c r="J19" s="46">
        <f t="shared" si="2"/>
        <v>0</v>
      </c>
    </row>
    <row r="20" spans="1:10" ht="20.25">
      <c r="A20" s="41"/>
      <c r="B20" s="41" t="s">
        <v>52</v>
      </c>
      <c r="C20" s="50" t="s">
        <v>62</v>
      </c>
      <c r="D20" s="13" t="s">
        <v>53</v>
      </c>
      <c r="E20" s="13" t="s">
        <v>61</v>
      </c>
      <c r="F20" s="86">
        <v>3</v>
      </c>
      <c r="G20" s="77"/>
      <c r="H20" s="46">
        <f t="shared" si="0"/>
        <v>0</v>
      </c>
      <c r="I20" s="46">
        <f t="shared" si="1"/>
        <v>0</v>
      </c>
      <c r="J20" s="46">
        <f t="shared" si="2"/>
        <v>0</v>
      </c>
    </row>
    <row r="21" spans="1:10" ht="20.25" customHeight="1">
      <c r="A21" s="41"/>
      <c r="B21" s="41" t="s">
        <v>52</v>
      </c>
      <c r="C21" s="50" t="s">
        <v>64</v>
      </c>
      <c r="D21" s="13" t="s">
        <v>53</v>
      </c>
      <c r="E21" s="13"/>
      <c r="F21" s="86">
        <v>2</v>
      </c>
      <c r="G21" s="77"/>
      <c r="H21" s="46">
        <f t="shared" si="0"/>
        <v>0</v>
      </c>
      <c r="I21" s="46">
        <f t="shared" si="1"/>
        <v>0</v>
      </c>
      <c r="J21" s="46">
        <f t="shared" si="2"/>
        <v>0</v>
      </c>
    </row>
    <row r="22" spans="1:10" ht="20.25">
      <c r="A22" s="41"/>
      <c r="B22" s="41" t="s">
        <v>52</v>
      </c>
      <c r="C22" s="9" t="s">
        <v>73</v>
      </c>
      <c r="D22" s="13" t="s">
        <v>53</v>
      </c>
      <c r="E22" s="13"/>
      <c r="F22" s="86">
        <v>6</v>
      </c>
      <c r="G22" s="77"/>
      <c r="H22" s="46">
        <f t="shared" si="0"/>
        <v>0</v>
      </c>
      <c r="I22" s="46">
        <f t="shared" si="1"/>
        <v>0</v>
      </c>
      <c r="J22" s="46">
        <f t="shared" si="2"/>
        <v>0</v>
      </c>
    </row>
    <row r="23" spans="1:10" ht="20.25">
      <c r="A23" s="41"/>
      <c r="B23" s="41" t="s">
        <v>52</v>
      </c>
      <c r="C23" s="11" t="s">
        <v>127</v>
      </c>
      <c r="D23" s="13" t="s">
        <v>53</v>
      </c>
      <c r="E23" s="13"/>
      <c r="F23" s="86">
        <v>4</v>
      </c>
      <c r="G23" s="77"/>
      <c r="H23" s="46">
        <f t="shared" si="0"/>
        <v>0</v>
      </c>
      <c r="I23" s="46">
        <f t="shared" si="1"/>
        <v>0</v>
      </c>
      <c r="J23" s="46">
        <f t="shared" si="2"/>
        <v>0</v>
      </c>
    </row>
    <row r="24" spans="1:10" ht="20.25">
      <c r="A24" s="41"/>
      <c r="B24" s="41" t="s">
        <v>52</v>
      </c>
      <c r="C24" s="43" t="s">
        <v>102</v>
      </c>
      <c r="D24" s="13" t="s">
        <v>53</v>
      </c>
      <c r="E24" s="24" t="s">
        <v>54</v>
      </c>
      <c r="F24" s="86">
        <v>4</v>
      </c>
      <c r="G24" s="77"/>
      <c r="H24" s="46">
        <f t="shared" ref="H24:H44" si="3">F24*G24</f>
        <v>0</v>
      </c>
      <c r="I24" s="46">
        <f t="shared" ref="I24:I44" si="4">H24*23%</f>
        <v>0</v>
      </c>
      <c r="J24" s="46">
        <f t="shared" ref="J24:J44" si="5">H24+I24</f>
        <v>0</v>
      </c>
    </row>
    <row r="25" spans="1:10" ht="20.25">
      <c r="A25" s="41"/>
      <c r="B25" s="41" t="s">
        <v>52</v>
      </c>
      <c r="C25" s="43" t="s">
        <v>102</v>
      </c>
      <c r="D25" s="13" t="s">
        <v>53</v>
      </c>
      <c r="E25" s="24" t="s">
        <v>61</v>
      </c>
      <c r="F25" s="86">
        <v>2</v>
      </c>
      <c r="G25" s="77"/>
      <c r="H25" s="46">
        <f t="shared" si="3"/>
        <v>0</v>
      </c>
      <c r="I25" s="46">
        <f t="shared" si="4"/>
        <v>0</v>
      </c>
      <c r="J25" s="46">
        <f t="shared" si="5"/>
        <v>0</v>
      </c>
    </row>
    <row r="26" spans="1:10" ht="20.25">
      <c r="A26" s="41"/>
      <c r="B26" s="41" t="s">
        <v>52</v>
      </c>
      <c r="C26" s="43" t="s">
        <v>102</v>
      </c>
      <c r="D26" s="13" t="s">
        <v>53</v>
      </c>
      <c r="E26" s="24" t="s">
        <v>59</v>
      </c>
      <c r="F26" s="86">
        <v>2</v>
      </c>
      <c r="G26" s="77"/>
      <c r="H26" s="46">
        <f t="shared" si="3"/>
        <v>0</v>
      </c>
      <c r="I26" s="46">
        <f t="shared" si="4"/>
        <v>0</v>
      </c>
      <c r="J26" s="46">
        <f t="shared" si="5"/>
        <v>0</v>
      </c>
    </row>
    <row r="27" spans="1:10" ht="20.25">
      <c r="A27" s="41"/>
      <c r="B27" s="41" t="s">
        <v>52</v>
      </c>
      <c r="C27" s="43" t="s">
        <v>102</v>
      </c>
      <c r="D27" s="13" t="s">
        <v>53</v>
      </c>
      <c r="E27" s="24" t="s">
        <v>65</v>
      </c>
      <c r="F27" s="86">
        <v>2</v>
      </c>
      <c r="G27" s="77"/>
      <c r="H27" s="46">
        <f t="shared" si="3"/>
        <v>0</v>
      </c>
      <c r="I27" s="46">
        <f t="shared" si="4"/>
        <v>0</v>
      </c>
      <c r="J27" s="46">
        <f t="shared" si="5"/>
        <v>0</v>
      </c>
    </row>
    <row r="28" spans="1:10" ht="20.25">
      <c r="A28" s="41"/>
      <c r="B28" s="41" t="s">
        <v>52</v>
      </c>
      <c r="C28" s="43" t="s">
        <v>118</v>
      </c>
      <c r="D28" s="13" t="s">
        <v>53</v>
      </c>
      <c r="E28" s="24" t="s">
        <v>54</v>
      </c>
      <c r="F28" s="86">
        <v>4</v>
      </c>
      <c r="G28" s="77"/>
      <c r="H28" s="46">
        <f t="shared" si="3"/>
        <v>0</v>
      </c>
      <c r="I28" s="46">
        <f t="shared" si="4"/>
        <v>0</v>
      </c>
      <c r="J28" s="46">
        <f t="shared" si="5"/>
        <v>0</v>
      </c>
    </row>
    <row r="29" spans="1:10" ht="20.25">
      <c r="A29" s="41"/>
      <c r="B29" s="41" t="s">
        <v>52</v>
      </c>
      <c r="C29" s="43" t="s">
        <v>118</v>
      </c>
      <c r="D29" s="13" t="s">
        <v>53</v>
      </c>
      <c r="E29" s="24" t="s">
        <v>59</v>
      </c>
      <c r="F29" s="86">
        <v>2</v>
      </c>
      <c r="G29" s="77"/>
      <c r="H29" s="46">
        <f t="shared" si="3"/>
        <v>0</v>
      </c>
      <c r="I29" s="46">
        <f t="shared" si="4"/>
        <v>0</v>
      </c>
      <c r="J29" s="46">
        <f t="shared" si="5"/>
        <v>0</v>
      </c>
    </row>
    <row r="30" spans="1:10" ht="20.25">
      <c r="A30" s="41"/>
      <c r="B30" s="41" t="s">
        <v>52</v>
      </c>
      <c r="C30" s="43" t="s">
        <v>118</v>
      </c>
      <c r="D30" s="13" t="s">
        <v>53</v>
      </c>
      <c r="E30" s="24" t="s">
        <v>60</v>
      </c>
      <c r="F30" s="86">
        <v>2</v>
      </c>
      <c r="G30" s="77"/>
      <c r="H30" s="46">
        <f t="shared" si="3"/>
        <v>0</v>
      </c>
      <c r="I30" s="46">
        <f t="shared" si="4"/>
        <v>0</v>
      </c>
      <c r="J30" s="46">
        <f t="shared" si="5"/>
        <v>0</v>
      </c>
    </row>
    <row r="31" spans="1:10" ht="20.25">
      <c r="A31" s="41"/>
      <c r="B31" s="41" t="s">
        <v>52</v>
      </c>
      <c r="C31" s="43" t="s">
        <v>118</v>
      </c>
      <c r="D31" s="13" t="s">
        <v>53</v>
      </c>
      <c r="E31" s="24" t="s">
        <v>61</v>
      </c>
      <c r="F31" s="86">
        <v>2</v>
      </c>
      <c r="G31" s="77"/>
      <c r="H31" s="46">
        <f t="shared" si="3"/>
        <v>0</v>
      </c>
      <c r="I31" s="46">
        <f t="shared" si="4"/>
        <v>0</v>
      </c>
      <c r="J31" s="46">
        <f t="shared" si="5"/>
        <v>0</v>
      </c>
    </row>
    <row r="32" spans="1:10" ht="20.25">
      <c r="A32" s="41"/>
      <c r="B32" s="90" t="s">
        <v>52</v>
      </c>
      <c r="C32" s="89" t="s">
        <v>66</v>
      </c>
      <c r="D32" s="87" t="s">
        <v>53</v>
      </c>
      <c r="E32" s="88" t="s">
        <v>54</v>
      </c>
      <c r="F32" s="86">
        <v>2</v>
      </c>
      <c r="G32" s="77"/>
      <c r="H32" s="46">
        <f t="shared" si="3"/>
        <v>0</v>
      </c>
      <c r="I32" s="46">
        <f t="shared" si="4"/>
        <v>0</v>
      </c>
      <c r="J32" s="46">
        <f t="shared" si="5"/>
        <v>0</v>
      </c>
    </row>
    <row r="33" spans="1:10" ht="20.25">
      <c r="A33" s="41"/>
      <c r="B33" s="100" t="s">
        <v>52</v>
      </c>
      <c r="C33" s="43" t="s">
        <v>103</v>
      </c>
      <c r="D33" s="13" t="s">
        <v>53</v>
      </c>
      <c r="E33" s="24"/>
      <c r="F33" s="86">
        <v>3</v>
      </c>
      <c r="G33" s="77"/>
      <c r="H33" s="46">
        <f t="shared" si="3"/>
        <v>0</v>
      </c>
      <c r="I33" s="46">
        <f t="shared" si="4"/>
        <v>0</v>
      </c>
      <c r="J33" s="46">
        <f t="shared" si="5"/>
        <v>0</v>
      </c>
    </row>
    <row r="34" spans="1:10" ht="20.25">
      <c r="A34" s="41"/>
      <c r="B34" s="41" t="s">
        <v>52</v>
      </c>
      <c r="C34" s="43" t="s">
        <v>106</v>
      </c>
      <c r="D34" s="13" t="s">
        <v>53</v>
      </c>
      <c r="E34" s="24" t="s">
        <v>54</v>
      </c>
      <c r="F34" s="86">
        <v>8</v>
      </c>
      <c r="G34" s="77"/>
      <c r="H34" s="46">
        <f t="shared" si="3"/>
        <v>0</v>
      </c>
      <c r="I34" s="46">
        <f t="shared" si="4"/>
        <v>0</v>
      </c>
      <c r="J34" s="46">
        <f t="shared" si="5"/>
        <v>0</v>
      </c>
    </row>
    <row r="35" spans="1:10" ht="20.25">
      <c r="A35" s="41"/>
      <c r="B35" s="41" t="s">
        <v>52</v>
      </c>
      <c r="C35" s="43" t="s">
        <v>106</v>
      </c>
      <c r="D35" s="13" t="s">
        <v>53</v>
      </c>
      <c r="E35" s="24" t="s">
        <v>59</v>
      </c>
      <c r="F35" s="86">
        <v>6</v>
      </c>
      <c r="G35" s="77"/>
      <c r="H35" s="46">
        <f t="shared" si="3"/>
        <v>0</v>
      </c>
      <c r="I35" s="46">
        <f t="shared" si="4"/>
        <v>0</v>
      </c>
      <c r="J35" s="46">
        <f t="shared" si="5"/>
        <v>0</v>
      </c>
    </row>
    <row r="36" spans="1:10" ht="20.25">
      <c r="A36" s="41"/>
      <c r="B36" s="41" t="s">
        <v>52</v>
      </c>
      <c r="C36" s="43" t="s">
        <v>106</v>
      </c>
      <c r="D36" s="13" t="s">
        <v>53</v>
      </c>
      <c r="E36" s="24" t="s">
        <v>61</v>
      </c>
      <c r="F36" s="86">
        <v>6</v>
      </c>
      <c r="G36" s="77"/>
      <c r="H36" s="46">
        <f t="shared" si="3"/>
        <v>0</v>
      </c>
      <c r="I36" s="46">
        <f t="shared" si="4"/>
        <v>0</v>
      </c>
      <c r="J36" s="46">
        <f t="shared" si="5"/>
        <v>0</v>
      </c>
    </row>
    <row r="37" spans="1:10" ht="20.25">
      <c r="A37" s="41"/>
      <c r="B37" s="41" t="s">
        <v>52</v>
      </c>
      <c r="C37" s="43" t="s">
        <v>106</v>
      </c>
      <c r="D37" s="13" t="s">
        <v>53</v>
      </c>
      <c r="E37" s="24" t="s">
        <v>60</v>
      </c>
      <c r="F37" s="86">
        <v>6</v>
      </c>
      <c r="G37" s="77"/>
      <c r="H37" s="46">
        <f t="shared" si="3"/>
        <v>0</v>
      </c>
      <c r="I37" s="46">
        <f t="shared" si="4"/>
        <v>0</v>
      </c>
      <c r="J37" s="46">
        <f t="shared" si="5"/>
        <v>0</v>
      </c>
    </row>
    <row r="38" spans="1:10" ht="20.25">
      <c r="A38" s="41"/>
      <c r="B38" s="84" t="s">
        <v>63</v>
      </c>
      <c r="C38" s="43" t="s">
        <v>123</v>
      </c>
      <c r="D38" s="13" t="s">
        <v>53</v>
      </c>
      <c r="E38" s="24" t="s">
        <v>54</v>
      </c>
      <c r="F38" s="86">
        <v>4</v>
      </c>
      <c r="G38" s="77"/>
      <c r="H38" s="46">
        <f t="shared" si="3"/>
        <v>0</v>
      </c>
      <c r="I38" s="46">
        <f t="shared" si="4"/>
        <v>0</v>
      </c>
      <c r="J38" s="46">
        <f t="shared" si="5"/>
        <v>0</v>
      </c>
    </row>
    <row r="39" spans="1:10" ht="20.25">
      <c r="A39" s="41"/>
      <c r="B39" s="84" t="s">
        <v>63</v>
      </c>
      <c r="C39" s="43" t="s">
        <v>123</v>
      </c>
      <c r="D39" s="36" t="s">
        <v>124</v>
      </c>
      <c r="E39" s="7" t="s">
        <v>125</v>
      </c>
      <c r="F39" s="86">
        <v>2</v>
      </c>
      <c r="G39" s="77"/>
      <c r="H39" s="46">
        <f t="shared" si="3"/>
        <v>0</v>
      </c>
      <c r="I39" s="46">
        <f t="shared" si="4"/>
        <v>0</v>
      </c>
      <c r="J39" s="46">
        <f t="shared" si="5"/>
        <v>0</v>
      </c>
    </row>
    <row r="40" spans="1:10" ht="20.25">
      <c r="A40" s="41"/>
      <c r="B40" s="84" t="s">
        <v>63</v>
      </c>
      <c r="C40" s="43" t="s">
        <v>128</v>
      </c>
      <c r="D40" s="104" t="s">
        <v>53</v>
      </c>
      <c r="E40" s="105" t="s">
        <v>54</v>
      </c>
      <c r="F40" s="86">
        <v>4</v>
      </c>
      <c r="G40" s="77"/>
      <c r="H40" s="46">
        <f t="shared" si="3"/>
        <v>0</v>
      </c>
      <c r="I40" s="46">
        <f t="shared" si="4"/>
        <v>0</v>
      </c>
      <c r="J40" s="46">
        <f t="shared" si="5"/>
        <v>0</v>
      </c>
    </row>
    <row r="41" spans="1:10" ht="20.25">
      <c r="A41" s="41"/>
      <c r="B41" s="84" t="s">
        <v>63</v>
      </c>
      <c r="C41" s="43" t="s">
        <v>129</v>
      </c>
      <c r="D41" s="13" t="s">
        <v>53</v>
      </c>
      <c r="E41" s="24" t="s">
        <v>54</v>
      </c>
      <c r="F41" s="86">
        <v>5</v>
      </c>
      <c r="G41" s="77"/>
      <c r="H41" s="46">
        <f t="shared" si="3"/>
        <v>0</v>
      </c>
      <c r="I41" s="46">
        <f t="shared" si="4"/>
        <v>0</v>
      </c>
      <c r="J41" s="46">
        <f t="shared" si="5"/>
        <v>0</v>
      </c>
    </row>
    <row r="42" spans="1:10" ht="20.25">
      <c r="A42" s="41"/>
      <c r="B42" s="84" t="s">
        <v>63</v>
      </c>
      <c r="C42" s="43" t="s">
        <v>129</v>
      </c>
      <c r="D42" s="13" t="s">
        <v>53</v>
      </c>
      <c r="E42" s="24" t="s">
        <v>61</v>
      </c>
      <c r="F42" s="86">
        <v>4</v>
      </c>
      <c r="G42" s="77"/>
      <c r="H42" s="46">
        <f t="shared" si="3"/>
        <v>0</v>
      </c>
      <c r="I42" s="46">
        <f t="shared" si="4"/>
        <v>0</v>
      </c>
      <c r="J42" s="46">
        <f t="shared" si="5"/>
        <v>0</v>
      </c>
    </row>
    <row r="43" spans="1:10" ht="20.25">
      <c r="A43" s="41"/>
      <c r="B43" s="84" t="s">
        <v>63</v>
      </c>
      <c r="C43" s="43" t="s">
        <v>129</v>
      </c>
      <c r="D43" s="13" t="s">
        <v>53</v>
      </c>
      <c r="E43" s="24" t="s">
        <v>59</v>
      </c>
      <c r="F43" s="86">
        <v>4</v>
      </c>
      <c r="G43" s="77"/>
      <c r="H43" s="46">
        <f t="shared" si="3"/>
        <v>0</v>
      </c>
      <c r="I43" s="46">
        <f t="shared" si="4"/>
        <v>0</v>
      </c>
      <c r="J43" s="46">
        <f t="shared" si="5"/>
        <v>0</v>
      </c>
    </row>
    <row r="44" spans="1:10" ht="20.25">
      <c r="A44" s="41"/>
      <c r="B44" s="84" t="s">
        <v>63</v>
      </c>
      <c r="C44" s="43" t="s">
        <v>129</v>
      </c>
      <c r="D44" s="13" t="s">
        <v>53</v>
      </c>
      <c r="E44" s="24" t="s">
        <v>60</v>
      </c>
      <c r="F44" s="86">
        <v>4</v>
      </c>
      <c r="G44" s="77"/>
      <c r="H44" s="46">
        <f t="shared" si="3"/>
        <v>0</v>
      </c>
      <c r="I44" s="46">
        <f t="shared" si="4"/>
        <v>0</v>
      </c>
      <c r="J44" s="46">
        <f t="shared" si="5"/>
        <v>0</v>
      </c>
    </row>
    <row r="45" spans="1:10">
      <c r="G45" s="13" t="s">
        <v>50</v>
      </c>
      <c r="H45" s="46">
        <f>SUM(H8:H44)</f>
        <v>0</v>
      </c>
      <c r="I45" s="11"/>
      <c r="J45" s="11"/>
    </row>
    <row r="46" spans="1:10">
      <c r="G46" s="13" t="s">
        <v>47</v>
      </c>
      <c r="H46" s="11"/>
      <c r="I46" s="46">
        <f>SUM(I8:I44)</f>
        <v>0</v>
      </c>
      <c r="J46" s="11"/>
    </row>
    <row r="47" spans="1:10">
      <c r="G47" s="13" t="s">
        <v>51</v>
      </c>
      <c r="H47" s="11"/>
      <c r="I47" s="11"/>
      <c r="J47" s="46">
        <f>SUM(J8:J44)</f>
        <v>0</v>
      </c>
    </row>
  </sheetData>
  <pageMargins left="0.70866141732283472" right="0.31496062992125984" top="1.1417322834645669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art.papiernicze</vt:lpstr>
      <vt:lpstr>papier ksero</vt:lpstr>
      <vt:lpstr>tonery</vt:lpstr>
      <vt:lpstr>art.papiernicze!Obszar_wydruku</vt:lpstr>
      <vt:lpstr>'papier ksero'!Obszar_wydruku</vt:lpstr>
      <vt:lpstr>tonery!Obszar_wydruku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2024-05-20T10:17:51Z</dcterms:modified>
</cp:coreProperties>
</file>