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1"/>
  </bookViews>
  <sheets>
    <sheet name="art.papiernicze" sheetId="1" r:id="rId1"/>
    <sheet name="papier ksero" sheetId="2" r:id="rId2"/>
    <sheet name="tonery" sheetId="3" r:id="rId3"/>
  </sheets>
  <definedNames>
    <definedName name="_xlnm.Print_Area" localSheetId="0">art.papiernicze!$B$1:$J$59</definedName>
    <definedName name="_xlnm.Print_Area" localSheetId="1">'papier ksero'!$B$1:$J$14</definedName>
    <definedName name="_xlnm.Print_Area" localSheetId="2">tonery!$B$1:$J$18</definedName>
  </definedNames>
  <calcPr calcId="152511"/>
</workbook>
</file>

<file path=xl/calcChain.xml><?xml version="1.0" encoding="utf-8"?>
<calcChain xmlns="http://schemas.openxmlformats.org/spreadsheetml/2006/main">
  <c r="H14" i="3" l="1"/>
  <c r="I14" i="3" s="1"/>
  <c r="J14" i="3" s="1"/>
  <c r="H15" i="3"/>
  <c r="I15" i="3" s="1"/>
  <c r="J15" i="3" s="1"/>
  <c r="H9" i="2" l="1"/>
  <c r="I9" i="2" l="1"/>
  <c r="J9" i="2" s="1"/>
  <c r="H8" i="3" l="1"/>
  <c r="H9" i="3"/>
  <c r="H10" i="3"/>
  <c r="H11" i="3"/>
  <c r="H12" i="3"/>
  <c r="H13" i="3"/>
  <c r="I13" i="3" l="1"/>
  <c r="J13" i="3" s="1"/>
  <c r="H10" i="2" l="1"/>
  <c r="I10" i="2" s="1"/>
  <c r="J10" i="2" l="1"/>
  <c r="H24" i="1"/>
  <c r="I24" i="1" l="1"/>
  <c r="J24" i="1" s="1"/>
  <c r="H30" i="1" l="1"/>
  <c r="I30" i="1" s="1"/>
  <c r="J30" i="1" s="1"/>
  <c r="H52" i="1" l="1"/>
  <c r="H28" i="1"/>
  <c r="I28" i="1" s="1"/>
  <c r="I52" i="1" l="1"/>
  <c r="J52" i="1" s="1"/>
  <c r="J28" i="1"/>
  <c r="H12" i="1"/>
  <c r="I12" i="1" s="1"/>
  <c r="J12" i="1" l="1"/>
  <c r="H37" i="1" l="1"/>
  <c r="I37" i="1" l="1"/>
  <c r="J37" i="1" s="1"/>
  <c r="H25" i="1" l="1"/>
  <c r="I25" i="1" s="1"/>
  <c r="J25" i="1" l="1"/>
  <c r="H40" i="1"/>
  <c r="I40" i="1" l="1"/>
  <c r="J40" i="1" s="1"/>
  <c r="I9" i="3" l="1"/>
  <c r="J9" i="3" s="1"/>
  <c r="H43" i="1" l="1"/>
  <c r="I43" i="1" s="1"/>
  <c r="J43" i="1" s="1"/>
  <c r="I12" i="3" l="1"/>
  <c r="I11" i="3" l="1"/>
  <c r="J11" i="3" s="1"/>
  <c r="J12" i="3"/>
  <c r="I10" i="3"/>
  <c r="J10" i="3" s="1"/>
  <c r="I8" i="3"/>
  <c r="J8" i="3" s="1"/>
  <c r="H8" i="2"/>
  <c r="H16" i="3" l="1"/>
  <c r="H12" i="2"/>
  <c r="I17" i="3"/>
  <c r="J18" i="3"/>
  <c r="I8" i="2"/>
  <c r="I13" i="2" l="1"/>
  <c r="J8" i="2"/>
  <c r="J14" i="2" s="1"/>
  <c r="H54" i="1" l="1"/>
  <c r="H51" i="1"/>
  <c r="H50" i="1"/>
  <c r="H48" i="1"/>
  <c r="H47" i="1"/>
  <c r="H45" i="1"/>
  <c r="H42" i="1"/>
  <c r="H41" i="1"/>
  <c r="H39" i="1"/>
  <c r="H35" i="1"/>
  <c r="H34" i="1"/>
  <c r="H33" i="1"/>
  <c r="H32" i="1"/>
  <c r="H27" i="1"/>
  <c r="H22" i="1"/>
  <c r="I22" i="1" s="1"/>
  <c r="J22" i="1" s="1"/>
  <c r="H20" i="1"/>
  <c r="I20" i="1" s="1"/>
  <c r="J20" i="1" s="1"/>
  <c r="H19" i="1"/>
  <c r="I19" i="1" s="1"/>
  <c r="J19" i="1" s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11" i="1"/>
  <c r="H9" i="1"/>
  <c r="H8" i="1"/>
  <c r="H57" i="1" l="1"/>
  <c r="I11" i="1"/>
  <c r="J11" i="1" s="1"/>
  <c r="I35" i="1"/>
  <c r="J35" i="1" s="1"/>
  <c r="I42" i="1"/>
  <c r="J42" i="1" s="1"/>
  <c r="I48" i="1"/>
  <c r="J48" i="1" s="1"/>
  <c r="I54" i="1"/>
  <c r="J54" i="1" s="1"/>
  <c r="I27" i="1"/>
  <c r="J27" i="1" s="1"/>
  <c r="I32" i="1"/>
  <c r="J32" i="1" s="1"/>
  <c r="I33" i="1"/>
  <c r="J33" i="1" s="1"/>
  <c r="I34" i="1"/>
  <c r="J34" i="1" s="1"/>
  <c r="I39" i="1"/>
  <c r="J39" i="1" s="1"/>
  <c r="I47" i="1"/>
  <c r="J47" i="1" s="1"/>
  <c r="I51" i="1"/>
  <c r="J51" i="1" s="1"/>
  <c r="I55" i="1"/>
  <c r="J55" i="1" s="1"/>
  <c r="I9" i="1"/>
  <c r="J9" i="1" s="1"/>
  <c r="I8" i="1"/>
  <c r="J8" i="1" s="1"/>
  <c r="I50" i="1"/>
  <c r="J50" i="1" s="1"/>
  <c r="I45" i="1"/>
  <c r="J45" i="1" s="1"/>
  <c r="I41" i="1"/>
  <c r="J41" i="1" s="1"/>
  <c r="I58" i="1" l="1"/>
  <c r="J59" i="1"/>
</calcChain>
</file>

<file path=xl/sharedStrings.xml><?xml version="1.0" encoding="utf-8"?>
<sst xmlns="http://schemas.openxmlformats.org/spreadsheetml/2006/main" count="201" uniqueCount="109">
  <si>
    <t>Lp.</t>
  </si>
  <si>
    <t>Nazwa materiału / artykułu</t>
  </si>
  <si>
    <t>rodzaj opakowania</t>
  </si>
  <si>
    <t>ilość zamawianych sztuk / opakowań</t>
  </si>
  <si>
    <t>cena jednostkowa netto</t>
  </si>
  <si>
    <t>01.</t>
  </si>
  <si>
    <t>02.</t>
  </si>
  <si>
    <t>03.</t>
  </si>
  <si>
    <t>04.</t>
  </si>
  <si>
    <t>05.</t>
  </si>
  <si>
    <t>06.</t>
  </si>
  <si>
    <t>08.</t>
  </si>
  <si>
    <t>wartość netto</t>
  </si>
  <si>
    <t>Stawka VAT</t>
  </si>
  <si>
    <t>wartość brutto</t>
  </si>
  <si>
    <t>09.=07+VAT</t>
  </si>
  <si>
    <t>szt.</t>
  </si>
  <si>
    <t>producent           /           marka</t>
  </si>
  <si>
    <t>50 szt./op.</t>
  </si>
  <si>
    <t>10 szt./op.</t>
  </si>
  <si>
    <t>100 szt./op.</t>
  </si>
  <si>
    <t>op.</t>
  </si>
  <si>
    <t>GRAND</t>
  </si>
  <si>
    <t>TOMA</t>
  </si>
  <si>
    <t>6 szt/op.</t>
  </si>
  <si>
    <t>Gigant KAMET</t>
  </si>
  <si>
    <t>Standardowe zszywki biurowe 24/6</t>
  </si>
  <si>
    <t>Grand</t>
  </si>
  <si>
    <t>Eagle</t>
  </si>
  <si>
    <t>1000 szt./op.</t>
  </si>
  <si>
    <t>Rozszywacz</t>
  </si>
  <si>
    <t>Spinacze biurowe okrągłe 28 mm</t>
  </si>
  <si>
    <t>25 ml</t>
  </si>
  <si>
    <t>50 arkuszy/op.</t>
  </si>
  <si>
    <t>07. = 05 * 06</t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</si>
  <si>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</si>
  <si>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A4 - 120g/m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kolorowy</t>
    </r>
  </si>
  <si>
    <t>500 arkuszy/ryza</t>
  </si>
  <si>
    <t>250 arkuszy/ryza</t>
  </si>
  <si>
    <t>AMOS</t>
  </si>
  <si>
    <t>Razem</t>
  </si>
  <si>
    <t>netto</t>
  </si>
  <si>
    <t>VAT</t>
  </si>
  <si>
    <t>brutto</t>
  </si>
  <si>
    <t>09.=07+08</t>
  </si>
  <si>
    <t>Netto</t>
  </si>
  <si>
    <t>Brutto</t>
  </si>
  <si>
    <t>zamiennik</t>
  </si>
  <si>
    <t>sztuka</t>
  </si>
  <si>
    <t>czarny</t>
  </si>
  <si>
    <t>Toner do drukarki Laser Jet 1018</t>
  </si>
  <si>
    <t>kolor</t>
  </si>
  <si>
    <t>oryginał</t>
  </si>
  <si>
    <t>Toner do drukarki OKI B411 dn</t>
  </si>
  <si>
    <t xml:space="preserve">Toner do drukarki HP Laser Jet Pro 200 </t>
  </si>
  <si>
    <t>rodzaj</t>
  </si>
  <si>
    <t>07.</t>
  </si>
  <si>
    <t>08.=06*07</t>
  </si>
  <si>
    <t>09.</t>
  </si>
  <si>
    <t>10.=08+09</t>
  </si>
  <si>
    <t>Pinezki tablicowe</t>
  </si>
  <si>
    <t>200 szt./op</t>
  </si>
  <si>
    <t>Toner do kserokopiarki image RUNNER 2520</t>
  </si>
  <si>
    <t>Dziennik żywieniowy przedszkola A4</t>
  </si>
  <si>
    <t>20 kartek dwustronnie</t>
  </si>
  <si>
    <t>BIGO</t>
  </si>
  <si>
    <t>Tusz do pieczątek czerwony / czarny</t>
  </si>
  <si>
    <t xml:space="preserve">Zszywacz 20k </t>
  </si>
  <si>
    <r>
      <rPr>
        <b/>
        <u/>
        <sz val="10"/>
        <rFont val="Times New Roman"/>
        <family val="1"/>
        <charset val="238"/>
      </rPr>
      <t xml:space="preserve">Linijka </t>
    </r>
    <r>
      <rPr>
        <sz val="10"/>
        <rFont val="Times New Roman"/>
        <family val="1"/>
        <charset val="238"/>
      </rPr>
      <t>plastikowa przeźroczysta 30 cm</t>
    </r>
  </si>
  <si>
    <r>
      <t xml:space="preserve">Taśma pakowa </t>
    </r>
    <r>
      <rPr>
        <sz val="8"/>
        <rFont val="Times New Roman"/>
        <family val="1"/>
        <charset val="238"/>
      </rPr>
      <t>48 mm*45m</t>
    </r>
  </si>
  <si>
    <r>
      <rPr>
        <b/>
        <u/>
        <sz val="10"/>
        <rFont val="Times New Roman"/>
        <family val="1"/>
        <charset val="238"/>
      </rPr>
      <t xml:space="preserve">Segregator A4/ 45-50     </t>
    </r>
    <r>
      <rPr>
        <sz val="10"/>
        <rFont val="Times New Roman"/>
        <family val="1"/>
        <charset val="238"/>
      </rPr>
      <t xml:space="preserve">                                  </t>
    </r>
    <r>
      <rPr>
        <sz val="8"/>
        <rFont val="Times New Roman"/>
        <family val="1"/>
        <charset val="238"/>
      </rPr>
      <t xml:space="preserve">   (różne kolory, z mechanizmem dźwigniowym niklowanym, oklejony na zewnątrz poliolefiną - folią, wewnątrz pokryty papierem, dwustronna wymienna etykieta na grzbiecie , na grzbiecie otwór na palec pokryty metalem ułatwiający wyjmowanie segregatora z półki, na dolnych krawędziach metalowe niklowane okucia, dwa otwory na przedniej okładce na grzbiety mechanizmu blokujace okładkę po zamknięciu)</t>
    </r>
  </si>
  <si>
    <r>
      <rPr>
        <b/>
        <u/>
        <sz val="10"/>
        <rFont val="Times New Roman"/>
        <family val="1"/>
        <charset val="238"/>
      </rPr>
      <t xml:space="preserve">Segregator A4/ 70-75    </t>
    </r>
    <r>
      <rPr>
        <sz val="10"/>
        <rFont val="Times New Roman"/>
        <family val="1"/>
        <charset val="238"/>
      </rPr>
      <t xml:space="preserve">                                  </t>
    </r>
    <r>
      <rPr>
        <sz val="8"/>
        <rFont val="Times New Roman"/>
        <family val="1"/>
        <charset val="238"/>
      </rPr>
      <t xml:space="preserve">   (różne kolory, z mechanizmem dźwigniowym niklowanym, oklejony na zewnątrz poliolefiną - folią, wewnątrz pokryty papierem, dwustronna wymienna etykieta na grzbiecie , na grzbiecie otwór na palec pokryty metalem ułatwiający wyjmowanie segregatora z półki, na dolnych krawędziach metalowe niklowane okucia, dwa otwory na przedniej okładce na grzbiety mechanizmu blokujace okładkę po zamknięciu)</t>
    </r>
  </si>
  <si>
    <r>
      <rPr>
        <b/>
        <u/>
        <sz val="11"/>
        <rFont val="Times New Roman"/>
        <family val="1"/>
        <charset val="238"/>
      </rPr>
      <t>Folia do laminowania</t>
    </r>
    <r>
      <rPr>
        <sz val="11"/>
        <rFont val="Times New Roman"/>
        <family val="1"/>
        <charset val="238"/>
      </rPr>
      <t>,</t>
    </r>
    <r>
      <rPr>
        <sz val="8"/>
        <rFont val="Times New Roman"/>
        <family val="1"/>
        <charset val="238"/>
      </rPr>
      <t xml:space="preserve"> format A4, 100 mic.</t>
    </r>
  </si>
  <si>
    <r>
      <rPr>
        <b/>
        <u/>
        <sz val="11"/>
        <rFont val="Times New Roman"/>
        <family val="1"/>
        <charset val="238"/>
      </rPr>
      <t>Zestaw cienkopisów niewysychajacych,</t>
    </r>
    <r>
      <rPr>
        <sz val="8"/>
        <rFont val="Times New Roman"/>
        <family val="1"/>
        <charset val="238"/>
      </rPr>
      <t xml:space="preserve"> końcówka o średnicy 0,4 mm, o metalowym wsparciu umożliwiajaca kreślenie przy linijce, mix kolorów</t>
    </r>
  </si>
  <si>
    <r>
      <rPr>
        <b/>
        <u/>
        <sz val="11"/>
        <rFont val="Times New Roman"/>
        <family val="1"/>
        <charset val="238"/>
      </rPr>
      <t>Marker do tablic suchościeralnych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, szybkoschnący, łatwo usuwalny, okrągła końcówka 1-3 mm, zabezpieczona przed wciśnieciem, linia pisania do 1500m, mix lolorów</t>
    </r>
  </si>
  <si>
    <r>
      <rPr>
        <b/>
        <u/>
        <sz val="11"/>
        <rFont val="Times New Roman"/>
        <family val="1"/>
        <charset val="238"/>
      </rPr>
      <t xml:space="preserve">Marker do płyt CD / DVD,  </t>
    </r>
    <r>
      <rPr>
        <sz val="11"/>
        <rFont val="Times New Roman"/>
        <family val="1"/>
        <charset val="238"/>
      </rPr>
      <t xml:space="preserve">                               </t>
    </r>
    <r>
      <rPr>
        <sz val="8"/>
        <rFont val="Times New Roman"/>
        <family val="1"/>
        <charset val="238"/>
      </rPr>
      <t xml:space="preserve"> grubosć lini pisania 0,7 - 1,0 mm</t>
    </r>
  </si>
  <si>
    <r>
      <rPr>
        <b/>
        <u/>
        <sz val="10"/>
        <rFont val="Times New Roman"/>
        <family val="1"/>
        <charset val="238"/>
      </rPr>
      <t>Zakreślacz  STABILO</t>
    </r>
    <r>
      <rPr>
        <sz val="10"/>
        <rFont val="Times New Roman"/>
        <family val="1"/>
        <charset val="238"/>
      </rPr>
      <t xml:space="preserve"> BOSS mix kolorów gr.lini 2-5 mm</t>
    </r>
  </si>
  <si>
    <r>
      <rPr>
        <b/>
        <u/>
        <sz val="10"/>
        <rFont val="Times New Roman"/>
        <family val="1"/>
        <charset val="238"/>
      </rPr>
      <t>Papier ozdobny A4</t>
    </r>
    <r>
      <rPr>
        <sz val="10"/>
        <rFont val="Times New Roman"/>
        <family val="1"/>
        <charset val="238"/>
      </rPr>
      <t xml:space="preserve"> 120 g/m²(w tym na dyplomy)</t>
    </r>
  </si>
  <si>
    <r>
      <t>Koperty samoklejące białe C5</t>
    </r>
    <r>
      <rPr>
        <sz val="8"/>
        <rFont val="Times New Roman"/>
        <family val="1"/>
        <charset val="238"/>
      </rPr>
      <t xml:space="preserve"> 162*229 mm</t>
    </r>
  </si>
  <si>
    <r>
      <t>Koperty samoklejące białe C6</t>
    </r>
    <r>
      <rPr>
        <sz val="8"/>
        <rFont val="Times New Roman"/>
        <family val="1"/>
        <charset val="238"/>
      </rPr>
      <t xml:space="preserve"> 114*162 mm</t>
    </r>
  </si>
  <si>
    <r>
      <rPr>
        <b/>
        <u/>
        <sz val="11"/>
        <rFont val="Times New Roman"/>
        <family val="1"/>
        <charset val="238"/>
      </rPr>
      <t>Skoroszyt PCV A4</t>
    </r>
    <r>
      <rPr>
        <sz val="8"/>
        <rFont val="Times New Roman"/>
        <family val="1"/>
        <charset val="238"/>
      </rPr>
      <t xml:space="preserve"> zawieszany, przednia okładka przeźroczysta, tylna kolorowa, papierowy pasek opisowy wsywany, mix kolorów do wyboru</t>
    </r>
  </si>
  <si>
    <r>
      <rPr>
        <b/>
        <u/>
        <sz val="10"/>
        <rFont val="Times New Roman"/>
        <family val="1"/>
        <charset val="238"/>
      </rPr>
      <t>Skoroszyt tekturowy biały A4</t>
    </r>
    <r>
      <rPr>
        <sz val="10"/>
        <rFont val="Times New Roman"/>
        <family val="1"/>
        <charset val="238"/>
      </rPr>
      <t xml:space="preserve">  do archiwizacji dokumentów z białej tektury powlekanej  połówka zawieszkowy</t>
    </r>
  </si>
  <si>
    <r>
      <rPr>
        <b/>
        <u/>
        <sz val="10"/>
        <rFont val="Times New Roman"/>
        <family val="1"/>
        <charset val="238"/>
      </rPr>
      <t>Skoroszyt tekturowy biały A4</t>
    </r>
    <r>
      <rPr>
        <sz val="10"/>
        <rFont val="Times New Roman"/>
        <family val="1"/>
        <charset val="238"/>
      </rPr>
      <t xml:space="preserve">  do archiwizacji dokumentów z białej tektury powlekanej pełny oczkowy </t>
    </r>
  </si>
  <si>
    <r>
      <rPr>
        <b/>
        <u/>
        <sz val="10"/>
        <rFont val="Times New Roman"/>
        <family val="1"/>
        <charset val="238"/>
      </rPr>
      <t>Skoroszyt tekturowy biały A4</t>
    </r>
    <r>
      <rPr>
        <sz val="10"/>
        <rFont val="Times New Roman"/>
        <family val="1"/>
        <charset val="238"/>
      </rPr>
      <t xml:space="preserve">  do archiwizacji dokumentów z białej tektury powlekanej  połówka oczkowy </t>
    </r>
  </si>
  <si>
    <r>
      <rPr>
        <b/>
        <u/>
        <sz val="10"/>
        <rFont val="Times New Roman"/>
        <family val="1"/>
        <charset val="238"/>
      </rPr>
      <t>Skoroszyt tekturowy biały A4</t>
    </r>
    <r>
      <rPr>
        <sz val="10"/>
        <rFont val="Times New Roman"/>
        <family val="1"/>
        <charset val="238"/>
      </rPr>
      <t xml:space="preserve">  do archiwizacji dokumentów z białej tektury powlekanej  pełny zawieszkowy </t>
    </r>
  </si>
  <si>
    <t>Esselte</t>
  </si>
  <si>
    <t>kieltech</t>
  </si>
  <si>
    <t>Korektor w taśmie 4,2 mm*8m</t>
  </si>
  <si>
    <t xml:space="preserve">czarny </t>
  </si>
  <si>
    <t>CZEŚĆ II - papier kserograficzny</t>
  </si>
  <si>
    <t>CZĘŚĆ III - tonery i tusze</t>
  </si>
  <si>
    <r>
      <rPr>
        <b/>
        <u/>
        <sz val="10"/>
        <rFont val="Times New Roman"/>
        <family val="1"/>
        <charset val="238"/>
      </rPr>
      <t>Koszulki na dokumenty z foli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do segregatora wykonane z gładkiej folii polipropylenowej, krystalicznejo grubości min 55 </t>
    </r>
    <r>
      <rPr>
        <sz val="8"/>
        <rFont val="Calibri"/>
        <family val="2"/>
        <charset val="238"/>
      </rPr>
      <t>μ</t>
    </r>
    <r>
      <rPr>
        <sz val="8"/>
        <rFont val="Times New Roman"/>
        <family val="1"/>
        <charset val="238"/>
      </rPr>
      <t>m, otwierane od góry</t>
    </r>
  </si>
  <si>
    <r>
      <rPr>
        <b/>
        <u/>
        <sz val="10"/>
        <rFont val="Times New Roman"/>
        <family val="1"/>
        <charset val="238"/>
      </rPr>
      <t>Teczka kartonowa białą z gumką A 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mocnego kartonu, z mocną gumką wzdłuż dłuższego boku i trzema zakładkami chroniącymi dokumenty przed wypadnięciem, 350 g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</si>
  <si>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75*75*100 kartek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</si>
  <si>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50*75*100 kartek</t>
    </r>
  </si>
  <si>
    <t>Masa mocujaca Astra 50g</t>
  </si>
  <si>
    <r>
      <rPr>
        <b/>
        <u/>
        <sz val="10"/>
        <rFont val="Times New Roman"/>
        <family val="1"/>
        <charset val="238"/>
      </rPr>
      <t>Taśma dwustronna,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 usunieciu zabezpieczajacego paska przeźroczysta, odrywana ręcznie, odporna na kurczenia, 38mm*5 m</t>
    </r>
  </si>
  <si>
    <r>
      <rPr>
        <b/>
        <u/>
        <sz val="10"/>
        <rFont val="Times New Roman"/>
        <family val="1"/>
        <charset val="238"/>
      </rPr>
      <t>Taśma dwustronna,</t>
    </r>
    <r>
      <rPr>
        <sz val="8"/>
        <rFont val="Times New Roman"/>
        <family val="1"/>
        <charset val="238"/>
      </rPr>
      <t xml:space="preserve"> 12mm*5 m</t>
    </r>
  </si>
  <si>
    <r>
      <rPr>
        <b/>
        <u/>
        <sz val="10"/>
        <rFont val="Times New Roman"/>
        <family val="1"/>
        <charset val="238"/>
      </rPr>
      <t xml:space="preserve">Klej w sztyfcie 35-40g, </t>
    </r>
    <r>
      <rPr>
        <sz val="8"/>
        <rFont val="Times New Roman"/>
        <family val="1"/>
        <charset val="238"/>
      </rPr>
      <t xml:space="preserve"> bezbarwny i bezwonny , zmywalny i niebrudzący, do papieru, tektury, bezpieczny dla dzieci</t>
    </r>
  </si>
  <si>
    <t>Wkład do długopisu Pentel EnerGel BLN 75 grubość lini 00,5 niebieski</t>
  </si>
  <si>
    <t>Toner Laser Jet M 304 a</t>
  </si>
  <si>
    <r>
      <rPr>
        <b/>
        <u/>
        <sz val="10"/>
        <rFont val="Times New Roman"/>
        <family val="1"/>
        <charset val="238"/>
      </rPr>
      <t>Zeszyt</t>
    </r>
    <r>
      <rPr>
        <sz val="10"/>
        <rFont val="Times New Roman"/>
        <family val="1"/>
        <charset val="238"/>
      </rPr>
      <t xml:space="preserve"> w miękkiej oprawie A5/80 w kratkę</t>
    </r>
  </si>
  <si>
    <t>CZĘŚĆ I - artykuły biurowe i papiernicze - 2024/2025</t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</si>
  <si>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ekologiczny</t>
    </r>
  </si>
  <si>
    <t>toner do urządzenia wielofunkcyjnego Brother MFC-L5750DW</t>
  </si>
  <si>
    <t>ZAŁĄCZNIK nr 1 - cz. I</t>
  </si>
  <si>
    <t>Formularz asortymentowo – cenowy dla Zespołu Szkolno Przedszkolnego w Rudziczce</t>
  </si>
  <si>
    <t>ZAŁĄCZNIK nr 1 - cz. II</t>
  </si>
  <si>
    <t>ZAŁĄCZNIK nr 1 - cz.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</si>
</sst>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9" fontId="2" fillId="0" borderId="0" xfId="0" applyNumberFormat="1" applyFont="1"/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0" fillId="0" borderId="3" xfId="0" applyBorder="1"/>
    <xf numFmtId="0" fontId="0" fillId="0" borderId="0" xfId="0" applyBorder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0" borderId="1" xfId="0" applyNumberFormat="1" applyFont="1" applyBorder="1"/>
    <xf numFmtId="0" fontId="2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right"/>
    </xf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/>
    <xf numFmtId="0" fontId="7" fillId="0" borderId="1" xfId="0" applyFont="1" applyBorder="1" applyAlignment="1">
      <alignment wrapText="1"/>
    </xf>
    <xf numFmtId="0" fontId="10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2" borderId="1" xfId="0" applyFont="1" applyFill="1" applyBorder="1"/>
    <xf numFmtId="2" fontId="22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/>
    </xf>
    <xf numFmtId="0" fontId="23" fillId="0" borderId="0" xfId="0" applyFont="1"/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0" xfId="0" applyFont="1"/>
    <xf numFmtId="0" fontId="1" fillId="0" borderId="1" xfId="0" applyFont="1" applyBorder="1" applyAlignment="1">
      <alignment horizontal="right"/>
    </xf>
    <xf numFmtId="0" fontId="26" fillId="0" borderId="0" xfId="0" applyFont="1"/>
    <xf numFmtId="0" fontId="24" fillId="0" borderId="1" xfId="0" applyFont="1" applyBorder="1" applyAlignment="1">
      <alignment horizontal="center"/>
    </xf>
    <xf numFmtId="0" fontId="2" fillId="3" borderId="1" xfId="0" applyFont="1" applyFill="1" applyBorder="1"/>
    <xf numFmtId="0" fontId="2" fillId="0" borderId="2" xfId="0" applyFont="1" applyBorder="1"/>
    <xf numFmtId="0" fontId="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6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23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/>
    <xf numFmtId="0" fontId="27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48"/>
  <sheetViews>
    <sheetView zoomScaleNormal="100" workbookViewId="0">
      <selection activeCell="C2" sqref="C1:C2"/>
    </sheetView>
  </sheetViews>
  <sheetFormatPr defaultRowHeight="15"/>
  <cols>
    <col min="2" max="2" width="5" customWidth="1"/>
    <col min="3" max="3" width="36.42578125" customWidth="1"/>
    <col min="4" max="4" width="9.140625" customWidth="1"/>
    <col min="5" max="5" width="12.7109375" customWidth="1"/>
    <col min="6" max="6" width="13.28515625" customWidth="1"/>
    <col min="7" max="7" width="11.7109375" customWidth="1"/>
    <col min="9" max="9" width="6.5703125" customWidth="1"/>
    <col min="11" max="11" width="2" customWidth="1"/>
  </cols>
  <sheetData>
    <row r="1" spans="2:61">
      <c r="C1" s="90" t="s">
        <v>105</v>
      </c>
    </row>
    <row r="2" spans="2:61" ht="18.75">
      <c r="B2" s="1"/>
      <c r="C2" s="96" t="s">
        <v>106</v>
      </c>
      <c r="H2" s="77"/>
    </row>
    <row r="3" spans="2:61" ht="18.75">
      <c r="B3" s="1"/>
      <c r="C3" s="77"/>
    </row>
    <row r="4" spans="2:61">
      <c r="C4" s="90" t="s">
        <v>102</v>
      </c>
      <c r="F4" s="93"/>
      <c r="G4" s="78"/>
    </row>
    <row r="5" spans="2:61">
      <c r="G5" s="78"/>
    </row>
    <row r="6" spans="2:61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3" t="s">
        <v>42</v>
      </c>
      <c r="J6" s="5" t="s">
        <v>14</v>
      </c>
      <c r="K6" s="4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2:61" ht="13.5" customHeight="1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34</v>
      </c>
      <c r="I7" s="7" t="s">
        <v>11</v>
      </c>
      <c r="J7" s="7" t="s">
        <v>44</v>
      </c>
      <c r="K7" s="4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2:61" ht="105" customHeight="1">
      <c r="B8" s="8" t="s">
        <v>5</v>
      </c>
      <c r="C8" s="59" t="s">
        <v>71</v>
      </c>
      <c r="D8" s="5"/>
      <c r="E8" s="3" t="s">
        <v>16</v>
      </c>
      <c r="F8" s="79">
        <v>10</v>
      </c>
      <c r="G8" s="69"/>
      <c r="H8" s="9">
        <f>F8*G8</f>
        <v>0</v>
      </c>
      <c r="I8" s="35">
        <f>H8*23%</f>
        <v>0</v>
      </c>
      <c r="J8" s="35">
        <f>H8+I8</f>
        <v>0</v>
      </c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2:61" ht="104.25" customHeight="1">
      <c r="B9" s="8" t="s">
        <v>6</v>
      </c>
      <c r="C9" s="59" t="s">
        <v>70</v>
      </c>
      <c r="D9" s="5"/>
      <c r="E9" s="3" t="s">
        <v>16</v>
      </c>
      <c r="F9" s="79">
        <v>10</v>
      </c>
      <c r="G9" s="69"/>
      <c r="H9" s="9">
        <f>F9*G9</f>
        <v>0</v>
      </c>
      <c r="I9" s="35">
        <f>H9*23%</f>
        <v>0</v>
      </c>
      <c r="J9" s="35">
        <f>H9+I9</f>
        <v>0</v>
      </c>
      <c r="K9" s="4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2:61" ht="7.5" customHeight="1">
      <c r="B10" s="16"/>
      <c r="C10" s="49"/>
      <c r="D10" s="18"/>
      <c r="E10" s="18"/>
      <c r="F10" s="94"/>
      <c r="G10" s="65"/>
      <c r="H10" s="18"/>
      <c r="I10" s="17"/>
      <c r="J10" s="17"/>
      <c r="K10" s="4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2:61" ht="39">
      <c r="B11" s="8"/>
      <c r="C11" s="60" t="s">
        <v>81</v>
      </c>
      <c r="D11" s="6" t="s">
        <v>65</v>
      </c>
      <c r="E11" s="3" t="s">
        <v>19</v>
      </c>
      <c r="F11" s="79">
        <v>1</v>
      </c>
      <c r="G11" s="70"/>
      <c r="H11" s="9">
        <f t="shared" ref="H11:H17" si="0">F11*G11</f>
        <v>0</v>
      </c>
      <c r="I11" s="35">
        <f t="shared" ref="I11:I16" si="1">H11*23%</f>
        <v>0</v>
      </c>
      <c r="J11" s="35">
        <f t="shared" ref="J11:J17" si="2">H11+I11</f>
        <v>0</v>
      </c>
      <c r="K11" s="4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2:61" ht="39">
      <c r="B12" s="8"/>
      <c r="C12" s="60" t="s">
        <v>84</v>
      </c>
      <c r="D12" s="6" t="s">
        <v>65</v>
      </c>
      <c r="E12" s="3" t="s">
        <v>19</v>
      </c>
      <c r="F12" s="79">
        <v>1</v>
      </c>
      <c r="G12" s="69"/>
      <c r="H12" s="9">
        <f t="shared" ref="H12" si="3">F12*G12</f>
        <v>0</v>
      </c>
      <c r="I12" s="35">
        <f t="shared" ref="I12" si="4">H12*23%</f>
        <v>0</v>
      </c>
      <c r="J12" s="35">
        <f t="shared" ref="J12" si="5">H12+I12</f>
        <v>0</v>
      </c>
      <c r="K12" s="4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39">
      <c r="B13" s="8"/>
      <c r="C13" s="60" t="s">
        <v>82</v>
      </c>
      <c r="D13" s="6" t="s">
        <v>65</v>
      </c>
      <c r="E13" s="3" t="s">
        <v>16</v>
      </c>
      <c r="F13" s="79">
        <v>10</v>
      </c>
      <c r="G13" s="70"/>
      <c r="H13" s="9">
        <f t="shared" si="0"/>
        <v>0</v>
      </c>
      <c r="I13" s="35">
        <f t="shared" si="1"/>
        <v>0</v>
      </c>
      <c r="J13" s="35">
        <f t="shared" si="2"/>
        <v>0</v>
      </c>
      <c r="K13" s="4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39">
      <c r="B14" s="8"/>
      <c r="C14" s="60" t="s">
        <v>83</v>
      </c>
      <c r="D14" s="6" t="s">
        <v>65</v>
      </c>
      <c r="E14" s="3" t="s">
        <v>16</v>
      </c>
      <c r="F14" s="79">
        <v>10</v>
      </c>
      <c r="G14" s="69"/>
      <c r="H14" s="9">
        <f t="shared" si="0"/>
        <v>0</v>
      </c>
      <c r="I14" s="35">
        <f t="shared" si="1"/>
        <v>0</v>
      </c>
      <c r="J14" s="35">
        <f t="shared" si="2"/>
        <v>0</v>
      </c>
      <c r="K14" s="4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2:61" ht="36" customHeight="1">
      <c r="B15" s="8"/>
      <c r="C15" s="60" t="s">
        <v>91</v>
      </c>
      <c r="D15" s="6" t="s">
        <v>85</v>
      </c>
      <c r="E15" s="3" t="s">
        <v>20</v>
      </c>
      <c r="F15" s="79">
        <v>1</v>
      </c>
      <c r="G15" s="70"/>
      <c r="H15" s="9">
        <f t="shared" si="0"/>
        <v>0</v>
      </c>
      <c r="I15" s="35">
        <f t="shared" si="1"/>
        <v>0</v>
      </c>
      <c r="J15" s="35">
        <f t="shared" si="2"/>
        <v>0</v>
      </c>
      <c r="K15" s="4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2:61" ht="48.75" customHeight="1">
      <c r="B16" s="8"/>
      <c r="C16" s="60" t="s">
        <v>92</v>
      </c>
      <c r="D16" s="6" t="s">
        <v>86</v>
      </c>
      <c r="E16" s="3" t="s">
        <v>16</v>
      </c>
      <c r="F16" s="79">
        <v>60</v>
      </c>
      <c r="G16" s="70"/>
      <c r="H16" s="9">
        <f t="shared" si="0"/>
        <v>0</v>
      </c>
      <c r="I16" s="35">
        <f t="shared" si="1"/>
        <v>0</v>
      </c>
      <c r="J16" s="35">
        <f t="shared" si="2"/>
        <v>0</v>
      </c>
      <c r="K16" s="4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2:61" ht="40.5" customHeight="1">
      <c r="B17" s="21"/>
      <c r="C17" s="55" t="s">
        <v>80</v>
      </c>
      <c r="D17" s="11"/>
      <c r="E17" s="20" t="s">
        <v>19</v>
      </c>
      <c r="F17" s="79">
        <v>1</v>
      </c>
      <c r="G17" s="70"/>
      <c r="H17" s="91">
        <f t="shared" si="0"/>
        <v>0</v>
      </c>
      <c r="I17" s="35">
        <f t="shared" ref="I17" si="6">H17*23%</f>
        <v>0</v>
      </c>
      <c r="J17" s="35">
        <f t="shared" si="2"/>
        <v>0</v>
      </c>
      <c r="K17" s="4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6.75" customHeight="1">
      <c r="B18" s="16"/>
      <c r="C18" s="50"/>
      <c r="D18" s="25"/>
      <c r="E18" s="26"/>
      <c r="F18" s="94"/>
      <c r="G18" s="66"/>
      <c r="H18" s="18"/>
      <c r="I18" s="17"/>
      <c r="J18" s="17"/>
      <c r="K18" s="4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8.75">
      <c r="B19" s="8"/>
      <c r="C19" s="54" t="s">
        <v>78</v>
      </c>
      <c r="D19" s="6"/>
      <c r="E19" s="3" t="s">
        <v>18</v>
      </c>
      <c r="F19" s="79">
        <v>2</v>
      </c>
      <c r="G19" s="69"/>
      <c r="H19" s="9">
        <f t="shared" ref="H19:H20" si="7">F19*G19</f>
        <v>0</v>
      </c>
      <c r="I19" s="35">
        <f t="shared" ref="I19:I20" si="8">H19*23%</f>
        <v>0</v>
      </c>
      <c r="J19" s="35">
        <f t="shared" ref="J19:J20" si="9">H19+I19</f>
        <v>0</v>
      </c>
      <c r="K19" s="4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8.75">
      <c r="B20" s="8"/>
      <c r="C20" s="54" t="s">
        <v>79</v>
      </c>
      <c r="D20" s="6"/>
      <c r="E20" s="3" t="s">
        <v>18</v>
      </c>
      <c r="F20" s="79">
        <v>2</v>
      </c>
      <c r="G20" s="70"/>
      <c r="H20" s="9">
        <f t="shared" si="7"/>
        <v>0</v>
      </c>
      <c r="I20" s="35">
        <f t="shared" si="8"/>
        <v>0</v>
      </c>
      <c r="J20" s="35">
        <f t="shared" si="9"/>
        <v>0</v>
      </c>
      <c r="K20" s="4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6.75" customHeight="1">
      <c r="B21" s="16"/>
      <c r="C21" s="51"/>
      <c r="D21" s="17"/>
      <c r="E21" s="18"/>
      <c r="F21" s="94"/>
      <c r="G21" s="65"/>
      <c r="H21" s="18"/>
      <c r="I21" s="17"/>
      <c r="J21" s="17"/>
      <c r="K21" s="4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18.75">
      <c r="B22" s="8"/>
      <c r="C22" s="57" t="s">
        <v>77</v>
      </c>
      <c r="D22" s="6"/>
      <c r="E22" s="3" t="s">
        <v>33</v>
      </c>
      <c r="F22" s="79">
        <v>4</v>
      </c>
      <c r="G22" s="70"/>
      <c r="H22" s="9">
        <f t="shared" ref="H22" si="10">F22*G22</f>
        <v>0</v>
      </c>
      <c r="I22" s="35">
        <f t="shared" ref="I22" si="11">H22*23%</f>
        <v>0</v>
      </c>
      <c r="J22" s="35">
        <f t="shared" ref="J22" si="12">H22+I22</f>
        <v>0</v>
      </c>
      <c r="K22" s="4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6.75" customHeight="1">
      <c r="B23" s="16"/>
      <c r="C23" s="51"/>
      <c r="D23" s="16"/>
      <c r="E23" s="18"/>
      <c r="F23" s="94"/>
      <c r="G23" s="65"/>
      <c r="H23" s="18"/>
      <c r="I23" s="17"/>
      <c r="J23" s="17"/>
      <c r="K23" s="4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18.75">
      <c r="B24" s="8"/>
      <c r="C24" s="57" t="s">
        <v>101</v>
      </c>
      <c r="D24" s="8"/>
      <c r="E24" s="3" t="s">
        <v>16</v>
      </c>
      <c r="F24" s="79">
        <v>4</v>
      </c>
      <c r="G24" s="70"/>
      <c r="H24" s="9">
        <f t="shared" ref="H24:H25" si="13">F24*G24</f>
        <v>0</v>
      </c>
      <c r="I24" s="35">
        <f t="shared" ref="I24" si="14">H24*23%</f>
        <v>0</v>
      </c>
      <c r="J24" s="35">
        <f t="shared" ref="J24" si="15">H24+I24</f>
        <v>0</v>
      </c>
      <c r="K24" s="4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2:61" ht="25.5">
      <c r="B25" s="6"/>
      <c r="C25" s="54" t="s">
        <v>63</v>
      </c>
      <c r="D25" s="8"/>
      <c r="E25" s="5" t="s">
        <v>64</v>
      </c>
      <c r="F25" s="79">
        <v>10</v>
      </c>
      <c r="G25" s="70"/>
      <c r="H25" s="9">
        <f t="shared" si="13"/>
        <v>0</v>
      </c>
      <c r="I25" s="35">
        <f t="shared" ref="I25:I42" si="16">H25*23%</f>
        <v>0</v>
      </c>
      <c r="J25" s="35">
        <f t="shared" ref="J25:J42" si="17">H25+I25</f>
        <v>0</v>
      </c>
      <c r="K25" s="4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6" customHeight="1">
      <c r="B26" s="17"/>
      <c r="C26" s="51"/>
      <c r="D26" s="18"/>
      <c r="E26" s="18"/>
      <c r="F26" s="94"/>
      <c r="G26" s="65"/>
      <c r="H26" s="18"/>
      <c r="I26" s="36"/>
      <c r="J26" s="36"/>
      <c r="K26" s="4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18.75">
      <c r="B27" s="6"/>
      <c r="C27" s="57" t="s">
        <v>93</v>
      </c>
      <c r="D27" s="3"/>
      <c r="E27" s="3" t="s">
        <v>16</v>
      </c>
      <c r="F27" s="79">
        <v>2</v>
      </c>
      <c r="G27" s="69"/>
      <c r="H27" s="3">
        <f>F27*G27</f>
        <v>0</v>
      </c>
      <c r="I27" s="35">
        <f>H27*23%</f>
        <v>0</v>
      </c>
      <c r="J27" s="35">
        <f>H27+I27</f>
        <v>0</v>
      </c>
      <c r="K27" s="4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2:61" ht="18.75">
      <c r="B28" s="6"/>
      <c r="C28" s="57" t="s">
        <v>94</v>
      </c>
      <c r="D28" s="3"/>
      <c r="E28" s="3" t="s">
        <v>16</v>
      </c>
      <c r="F28" s="79">
        <v>2</v>
      </c>
      <c r="G28" s="69"/>
      <c r="H28" s="3">
        <f>F28*G28</f>
        <v>0</v>
      </c>
      <c r="I28" s="35">
        <f>H28*23%</f>
        <v>0</v>
      </c>
      <c r="J28" s="35">
        <f>H28+I28</f>
        <v>0</v>
      </c>
      <c r="K28" s="4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6.75" customHeight="1">
      <c r="B29" s="17"/>
      <c r="C29" s="51"/>
      <c r="D29" s="18"/>
      <c r="E29" s="18"/>
      <c r="F29" s="94"/>
      <c r="G29" s="65"/>
      <c r="H29" s="18"/>
      <c r="I29" s="36"/>
      <c r="J29" s="36"/>
      <c r="K29" s="4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26.25">
      <c r="B30" s="6"/>
      <c r="C30" s="60" t="s">
        <v>99</v>
      </c>
      <c r="D30" s="8"/>
      <c r="E30" s="3" t="s">
        <v>16</v>
      </c>
      <c r="F30" s="79">
        <v>10</v>
      </c>
      <c r="G30" s="70"/>
      <c r="H30" s="12">
        <f t="shared" ref="H30" si="18">F30*G30</f>
        <v>0</v>
      </c>
      <c r="I30" s="35">
        <f t="shared" si="16"/>
        <v>0</v>
      </c>
      <c r="J30" s="35">
        <f t="shared" si="17"/>
        <v>0</v>
      </c>
      <c r="K30" s="4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7.5" customHeight="1">
      <c r="B31" s="17"/>
      <c r="C31" s="52"/>
      <c r="D31" s="31"/>
      <c r="E31" s="18"/>
      <c r="F31" s="94"/>
      <c r="G31" s="67"/>
      <c r="H31" s="17"/>
      <c r="I31" s="36"/>
      <c r="J31" s="36"/>
      <c r="K31" s="4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26.25">
      <c r="B32" s="6"/>
      <c r="C32" s="58" t="s">
        <v>76</v>
      </c>
      <c r="D32" s="3"/>
      <c r="E32" s="3" t="s">
        <v>16</v>
      </c>
      <c r="F32" s="79">
        <v>2</v>
      </c>
      <c r="G32" s="71"/>
      <c r="H32" s="9">
        <f t="shared" ref="H32:H35" si="19">F32*G32</f>
        <v>0</v>
      </c>
      <c r="I32" s="35">
        <f t="shared" si="16"/>
        <v>0</v>
      </c>
      <c r="J32" s="35">
        <f t="shared" si="17"/>
        <v>0</v>
      </c>
      <c r="K32" s="4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39.75" customHeight="1">
      <c r="B33" s="6"/>
      <c r="C33" s="63" t="s">
        <v>73</v>
      </c>
      <c r="D33" s="3" t="s">
        <v>23</v>
      </c>
      <c r="E33" s="3" t="s">
        <v>24</v>
      </c>
      <c r="F33" s="79">
        <v>2</v>
      </c>
      <c r="G33" s="72"/>
      <c r="H33" s="9">
        <f t="shared" si="19"/>
        <v>0</v>
      </c>
      <c r="I33" s="35">
        <f t="shared" si="16"/>
        <v>0</v>
      </c>
      <c r="J33" s="35">
        <f t="shared" si="17"/>
        <v>0</v>
      </c>
      <c r="K33" s="4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49.5" customHeight="1">
      <c r="B34" s="6"/>
      <c r="C34" s="55" t="s">
        <v>74</v>
      </c>
      <c r="D34" s="11" t="s">
        <v>25</v>
      </c>
      <c r="E34" s="3" t="s">
        <v>16</v>
      </c>
      <c r="F34" s="79">
        <v>60</v>
      </c>
      <c r="G34" s="72"/>
      <c r="H34" s="9">
        <f t="shared" si="19"/>
        <v>0</v>
      </c>
      <c r="I34" s="35">
        <f t="shared" si="16"/>
        <v>0</v>
      </c>
      <c r="J34" s="35">
        <f t="shared" si="17"/>
        <v>0</v>
      </c>
      <c r="K34" s="4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30.75" customHeight="1">
      <c r="B35" s="6"/>
      <c r="C35" s="55" t="s">
        <v>75</v>
      </c>
      <c r="D35" s="3"/>
      <c r="E35" s="3" t="s">
        <v>16</v>
      </c>
      <c r="F35" s="79">
        <v>4</v>
      </c>
      <c r="G35" s="71"/>
      <c r="H35" s="9">
        <f t="shared" si="19"/>
        <v>0</v>
      </c>
      <c r="I35" s="35">
        <f t="shared" si="16"/>
        <v>0</v>
      </c>
      <c r="J35" s="35">
        <f t="shared" si="17"/>
        <v>0</v>
      </c>
      <c r="K35" s="4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6" customHeight="1">
      <c r="B36" s="17"/>
      <c r="C36" s="64"/>
      <c r="D36" s="18"/>
      <c r="E36" s="19"/>
      <c r="F36" s="94"/>
      <c r="G36" s="73"/>
      <c r="H36" s="17"/>
      <c r="I36" s="36"/>
      <c r="J36" s="36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8.75">
      <c r="B37" s="6"/>
      <c r="C37" s="61" t="s">
        <v>87</v>
      </c>
      <c r="D37" s="13"/>
      <c r="E37" s="20" t="s">
        <v>16</v>
      </c>
      <c r="F37" s="79">
        <v>4</v>
      </c>
      <c r="G37" s="72"/>
      <c r="H37" s="9">
        <f t="shared" ref="H37" si="20">F37*G37</f>
        <v>0</v>
      </c>
      <c r="I37" s="35">
        <f>H37*23%</f>
        <v>0</v>
      </c>
      <c r="J37" s="35">
        <f>H37+I37</f>
        <v>0</v>
      </c>
      <c r="K37" s="4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6.75" customHeight="1">
      <c r="B38" s="17"/>
      <c r="C38" s="53"/>
      <c r="D38" s="25"/>
      <c r="E38" s="32"/>
      <c r="F38" s="94"/>
      <c r="G38" s="66"/>
      <c r="H38" s="17"/>
      <c r="I38" s="36"/>
      <c r="J38" s="36"/>
      <c r="K38" s="4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18.75">
      <c r="B39" s="6"/>
      <c r="C39" s="23" t="s">
        <v>26</v>
      </c>
      <c r="D39" s="34" t="s">
        <v>27</v>
      </c>
      <c r="E39" s="24" t="s">
        <v>29</v>
      </c>
      <c r="F39" s="79">
        <v>10</v>
      </c>
      <c r="G39" s="74"/>
      <c r="H39" s="9">
        <f t="shared" ref="H39:H43" si="21">F39*G39</f>
        <v>0</v>
      </c>
      <c r="I39" s="35">
        <f t="shared" si="16"/>
        <v>0</v>
      </c>
      <c r="J39" s="35">
        <f t="shared" si="17"/>
        <v>0</v>
      </c>
      <c r="K39" s="4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18.75">
      <c r="B40" s="6"/>
      <c r="C40" s="54" t="s">
        <v>67</v>
      </c>
      <c r="D40" s="8" t="s">
        <v>28</v>
      </c>
      <c r="E40" s="3" t="s">
        <v>16</v>
      </c>
      <c r="F40" s="79">
        <v>1</v>
      </c>
      <c r="G40" s="72"/>
      <c r="H40" s="9">
        <f>F40*G40</f>
        <v>0</v>
      </c>
      <c r="I40" s="35">
        <f t="shared" si="16"/>
        <v>0</v>
      </c>
      <c r="J40" s="35">
        <f t="shared" si="17"/>
        <v>0</v>
      </c>
      <c r="K40" s="4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18.75">
      <c r="B41" s="6"/>
      <c r="C41" s="54" t="s">
        <v>30</v>
      </c>
      <c r="D41" s="6"/>
      <c r="E41" s="3" t="s">
        <v>16</v>
      </c>
      <c r="F41" s="79">
        <v>1</v>
      </c>
      <c r="G41" s="72"/>
      <c r="H41" s="9">
        <f t="shared" si="21"/>
        <v>0</v>
      </c>
      <c r="I41" s="35">
        <f t="shared" si="16"/>
        <v>0</v>
      </c>
      <c r="J41" s="35">
        <f t="shared" si="17"/>
        <v>0</v>
      </c>
      <c r="K41" s="4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18.75">
      <c r="B42" s="6"/>
      <c r="C42" s="23" t="s">
        <v>31</v>
      </c>
      <c r="D42" s="14" t="s">
        <v>22</v>
      </c>
      <c r="E42" s="13" t="s">
        <v>20</v>
      </c>
      <c r="F42" s="79">
        <v>4</v>
      </c>
      <c r="G42" s="72"/>
      <c r="H42" s="9">
        <f t="shared" si="21"/>
        <v>0</v>
      </c>
      <c r="I42" s="35">
        <f t="shared" si="16"/>
        <v>0</v>
      </c>
      <c r="J42" s="35">
        <f t="shared" si="17"/>
        <v>0</v>
      </c>
      <c r="K42" s="4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18.75">
      <c r="B43" s="6"/>
      <c r="C43" s="23" t="s">
        <v>60</v>
      </c>
      <c r="D43" s="14" t="s">
        <v>27</v>
      </c>
      <c r="E43" s="13" t="s">
        <v>61</v>
      </c>
      <c r="F43" s="79">
        <v>2</v>
      </c>
      <c r="G43" s="72"/>
      <c r="H43" s="9">
        <f t="shared" si="21"/>
        <v>0</v>
      </c>
      <c r="I43" s="35">
        <f t="shared" ref="I43:I54" si="22">H43*23%</f>
        <v>0</v>
      </c>
      <c r="J43" s="35">
        <f t="shared" ref="J43:J54" si="23">H43+I43</f>
        <v>0</v>
      </c>
      <c r="K43" s="4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18.75">
      <c r="B44" s="6"/>
      <c r="C44" s="56"/>
      <c r="D44" s="17"/>
      <c r="E44" s="17"/>
      <c r="F44" s="94"/>
      <c r="G44" s="68"/>
      <c r="H44" s="16"/>
      <c r="I44" s="36"/>
      <c r="J44" s="36"/>
      <c r="K44" s="4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18.75">
      <c r="B45" s="6"/>
      <c r="C45" s="57" t="s">
        <v>68</v>
      </c>
      <c r="D45" s="6"/>
      <c r="E45" s="8" t="s">
        <v>16</v>
      </c>
      <c r="F45" s="79">
        <v>1</v>
      </c>
      <c r="G45" s="72"/>
      <c r="H45" s="9">
        <f t="shared" ref="H45" si="24">F45*G45</f>
        <v>0</v>
      </c>
      <c r="I45" s="35">
        <f t="shared" si="22"/>
        <v>0</v>
      </c>
      <c r="J45" s="35">
        <f t="shared" si="23"/>
        <v>0</v>
      </c>
      <c r="K45" s="4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18.75">
      <c r="B46" s="6"/>
      <c r="C46" s="51"/>
      <c r="D46" s="17"/>
      <c r="E46" s="17"/>
      <c r="F46" s="94"/>
      <c r="G46" s="51"/>
      <c r="H46" s="18"/>
      <c r="I46" s="36"/>
      <c r="J46" s="36"/>
      <c r="K46" s="4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17.45" customHeight="1">
      <c r="B47" s="17"/>
      <c r="C47" s="54" t="s">
        <v>95</v>
      </c>
      <c r="D47" s="6"/>
      <c r="E47" s="8" t="s">
        <v>21</v>
      </c>
      <c r="F47" s="79">
        <v>2</v>
      </c>
      <c r="G47" s="71"/>
      <c r="H47" s="9">
        <f t="shared" ref="H47:H48" si="25">F47*G47</f>
        <v>0</v>
      </c>
      <c r="I47" s="35">
        <f t="shared" si="22"/>
        <v>0</v>
      </c>
      <c r="J47" s="35">
        <f t="shared" si="23"/>
        <v>0</v>
      </c>
      <c r="K47" s="4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>
      <c r="B48" s="6"/>
      <c r="C48" s="58" t="s">
        <v>98</v>
      </c>
      <c r="D48" s="3" t="s">
        <v>39</v>
      </c>
      <c r="E48" s="3" t="s">
        <v>16</v>
      </c>
      <c r="F48" s="79">
        <v>10</v>
      </c>
      <c r="G48" s="69"/>
      <c r="H48" s="9">
        <f t="shared" si="25"/>
        <v>0</v>
      </c>
      <c r="I48" s="35">
        <f t="shared" si="22"/>
        <v>0</v>
      </c>
      <c r="J48" s="35">
        <f t="shared" si="23"/>
        <v>0</v>
      </c>
      <c r="K48" s="4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18.75">
      <c r="B49" s="6"/>
      <c r="C49" s="51"/>
      <c r="D49" s="18"/>
      <c r="E49" s="18"/>
      <c r="F49" s="94"/>
      <c r="G49" s="65"/>
      <c r="H49" s="18"/>
      <c r="I49" s="36"/>
      <c r="J49" s="36"/>
      <c r="K49" s="4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>
      <c r="B50" s="6"/>
      <c r="C50" s="58" t="s">
        <v>96</v>
      </c>
      <c r="D50" s="8" t="s">
        <v>22</v>
      </c>
      <c r="E50" s="8" t="s">
        <v>16</v>
      </c>
      <c r="F50" s="79">
        <v>6</v>
      </c>
      <c r="G50" s="70"/>
      <c r="H50" s="9">
        <f t="shared" ref="H50:H52" si="26">F50*G50</f>
        <v>0</v>
      </c>
      <c r="I50" s="35">
        <f t="shared" si="22"/>
        <v>0</v>
      </c>
      <c r="J50" s="35">
        <f t="shared" si="23"/>
        <v>0</v>
      </c>
      <c r="K50" s="4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18.75">
      <c r="B51" s="6"/>
      <c r="C51" s="54" t="s">
        <v>69</v>
      </c>
      <c r="D51" s="3" t="s">
        <v>22</v>
      </c>
      <c r="E51" s="3" t="s">
        <v>16</v>
      </c>
      <c r="F51" s="79">
        <v>4</v>
      </c>
      <c r="G51" s="71"/>
      <c r="H51" s="9">
        <f t="shared" si="26"/>
        <v>0</v>
      </c>
      <c r="I51" s="35">
        <f t="shared" si="22"/>
        <v>0</v>
      </c>
      <c r="J51" s="35">
        <f t="shared" si="23"/>
        <v>0</v>
      </c>
      <c r="K51" s="4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18.75">
      <c r="B52" s="6"/>
      <c r="C52" s="58" t="s">
        <v>97</v>
      </c>
      <c r="D52" s="3" t="s">
        <v>22</v>
      </c>
      <c r="E52" s="3" t="s">
        <v>16</v>
      </c>
      <c r="F52" s="79">
        <v>4</v>
      </c>
      <c r="G52" s="71"/>
      <c r="H52" s="9">
        <f t="shared" si="26"/>
        <v>0</v>
      </c>
      <c r="I52" s="35">
        <f t="shared" si="22"/>
        <v>0</v>
      </c>
      <c r="J52" s="35">
        <f t="shared" si="23"/>
        <v>0</v>
      </c>
      <c r="K52" s="4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18.75">
      <c r="B53" s="17"/>
      <c r="C53" s="51"/>
      <c r="D53" s="18"/>
      <c r="E53" s="18"/>
      <c r="F53" s="94"/>
      <c r="G53" s="51"/>
      <c r="H53" s="17"/>
      <c r="I53" s="36"/>
      <c r="J53" s="36"/>
      <c r="K53" s="4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16.5" customHeight="1">
      <c r="B54" s="85"/>
      <c r="C54" s="61" t="s">
        <v>72</v>
      </c>
      <c r="D54" s="13"/>
      <c r="E54" s="13" t="s">
        <v>20</v>
      </c>
      <c r="F54" s="79">
        <v>4</v>
      </c>
      <c r="G54" s="72"/>
      <c r="H54" s="9">
        <f t="shared" ref="H54" si="27">F54*G54</f>
        <v>0</v>
      </c>
      <c r="I54" s="35">
        <f t="shared" si="22"/>
        <v>0</v>
      </c>
      <c r="J54" s="35">
        <f t="shared" si="23"/>
        <v>0</v>
      </c>
      <c r="K54" s="4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18.75">
      <c r="B55" s="6"/>
      <c r="C55" s="62" t="s">
        <v>66</v>
      </c>
      <c r="D55" s="13"/>
      <c r="E55" s="14" t="s">
        <v>32</v>
      </c>
      <c r="F55" s="79">
        <v>4</v>
      </c>
      <c r="G55" s="74"/>
      <c r="H55" s="9">
        <v>0</v>
      </c>
      <c r="I55" s="35">
        <f>H55*23%</f>
        <v>0</v>
      </c>
      <c r="J55" s="35">
        <f>H55+I55</f>
        <v>0</v>
      </c>
      <c r="K55" s="4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12" customHeight="1">
      <c r="B56" s="17"/>
      <c r="C56" s="87"/>
      <c r="D56" s="25"/>
      <c r="E56" s="26"/>
      <c r="F56" s="88"/>
      <c r="G56" s="89"/>
      <c r="H56" s="18"/>
      <c r="I56" s="36"/>
      <c r="J56" s="36"/>
      <c r="K56" s="4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>
      <c r="B57" s="86"/>
      <c r="C57" s="2"/>
      <c r="D57" s="2"/>
      <c r="E57" s="2"/>
      <c r="F57" s="2" t="s">
        <v>40</v>
      </c>
      <c r="G57" s="2" t="s">
        <v>41</v>
      </c>
      <c r="H57" s="95">
        <f>SUM(H8:H55)</f>
        <v>0</v>
      </c>
      <c r="I57" s="2"/>
      <c r="J57" s="2"/>
      <c r="K57" s="4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>
      <c r="B58" s="2"/>
      <c r="C58" s="2"/>
      <c r="D58" s="2"/>
      <c r="E58" s="2"/>
      <c r="F58" s="2" t="s">
        <v>42</v>
      </c>
      <c r="G58" s="33">
        <v>0.23</v>
      </c>
      <c r="H58" s="2"/>
      <c r="I58" s="35">
        <f>SUM(I8:I55)</f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>
      <c r="B59" s="2"/>
      <c r="C59" s="2"/>
      <c r="D59" s="2"/>
      <c r="E59" s="2"/>
      <c r="F59" s="2" t="s">
        <v>40</v>
      </c>
      <c r="G59" s="2" t="s">
        <v>43</v>
      </c>
      <c r="H59" s="2"/>
      <c r="I59" s="2"/>
      <c r="J59" s="35">
        <f>SUM(J8:J55)</f>
        <v>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2:6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spans="2:6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spans="2:6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spans="2:6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spans="2:6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spans="2:6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2:6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2:6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2:6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2:6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2:6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2:6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2:6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2:6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spans="2:6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spans="2:6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spans="2:6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spans="2:6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spans="2:6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spans="2:6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spans="2:6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spans="2:6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spans="2:6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spans="2:6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2:6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spans="2:6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2:6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2:6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2:6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2:6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2:6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2:6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2:6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2:6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2:6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2:6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2:6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2:6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2:6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2:6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2:6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2:6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2:6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2:6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2:6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2:6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2:6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2:6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2:6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2:6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2:6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2:6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2:6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2:6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2:6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2:6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2:6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2:6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2:6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2:6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2:6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2:6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2:6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2:6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2:6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2:6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2:6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2:6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2:6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2:6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2:6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2:6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2:6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2:6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2:6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2:6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2:6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2:6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2:6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2:6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2:6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2:6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2:6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2:6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2:6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2:6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2:6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2:6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2:6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2:6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2:6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2:6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2:6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2:6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2:6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2:6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2:6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2:6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2:6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2:6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2:6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2:6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2:6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2:6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2:6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2:6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2:6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2:6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2:6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2:6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2:6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2:6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2:6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2:6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2:6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2:6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2:6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2:6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2:6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2:6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2:6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2:6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2:6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2:6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2:6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2:6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2:6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2:6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2:6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2:6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2:6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2:6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2:6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2:6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2:6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2:6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2:6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2:6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2:6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2:6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2:6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2:6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2:6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2:6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2:6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2:6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2:6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2:6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2:6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2:6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2:6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2:6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2:6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2:6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2:6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2:6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2:6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2:6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2:6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2:6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2:6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2:6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2:6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2:6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2:6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2:6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2:6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2:6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2:6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2:6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2:6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2:6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2:6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2:6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2:6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2:6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2:6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2:6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2:6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2:6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2:6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2:6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2:6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2:6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2:6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2:6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2:6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2:6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2:6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2:6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2:6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2:6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2:6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2:6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2:6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2:6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2:6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2:6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2:6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2:6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2:6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2:6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2:6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2:6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2:6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2:6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2:6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2:6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2:6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2:6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2:6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2:6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2:6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2:6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2:6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2:6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2:6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2:6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2:6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2:6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2:6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2:6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2:6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2:6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2:6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2:6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2:6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2:6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2:6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2:6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2:6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2:6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2:6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2:6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2:6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2:6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2:6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2:6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2:6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2:6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2:6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2:6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2:6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2:6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2:6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2:6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2:6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2:6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2:6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2:6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2:6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2:6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2:6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2:6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2:6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2:6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2:6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2:6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2:6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2:6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2:6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2:6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2:6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2:6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2:6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2:6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2:6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2:6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2:6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2:6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2:6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2:6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2:6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2:6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2:6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2:6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2:6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2:61">
      <c r="B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</sheetData>
  <phoneticPr fontId="25" type="noConversion"/>
  <pageMargins left="0.70866141732283472" right="0.11811023622047245" top="0.94488188976377963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zoomScaleNormal="100" workbookViewId="0">
      <selection activeCell="C2" sqref="C1:C2"/>
    </sheetView>
  </sheetViews>
  <sheetFormatPr defaultRowHeight="15"/>
  <cols>
    <col min="2" max="2" width="5.140625" customWidth="1"/>
    <col min="3" max="3" width="39.5703125" customWidth="1"/>
    <col min="5" max="5" width="10.5703125" customWidth="1"/>
    <col min="6" max="6" width="11" customWidth="1"/>
    <col min="7" max="7" width="10.7109375" customWidth="1"/>
    <col min="11" max="11" width="1.42578125" customWidth="1"/>
  </cols>
  <sheetData>
    <row r="1" spans="2:10">
      <c r="C1" s="90" t="s">
        <v>107</v>
      </c>
    </row>
    <row r="2" spans="2:10" ht="15.75">
      <c r="B2" s="1"/>
      <c r="C2" s="96" t="s">
        <v>106</v>
      </c>
      <c r="G2" s="81"/>
    </row>
    <row r="3" spans="2:10" ht="15.75">
      <c r="B3" s="1"/>
    </row>
    <row r="4" spans="2:10" ht="15.75">
      <c r="B4" s="1" t="s">
        <v>89</v>
      </c>
      <c r="G4" s="92"/>
    </row>
    <row r="5" spans="2:10">
      <c r="G5" s="78"/>
    </row>
    <row r="6" spans="2:10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2:10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34</v>
      </c>
      <c r="I7" s="7" t="s">
        <v>11</v>
      </c>
      <c r="J7" s="7" t="s">
        <v>15</v>
      </c>
    </row>
    <row r="8" spans="2:10" ht="20.25">
      <c r="B8" s="27"/>
      <c r="C8" s="10" t="s">
        <v>35</v>
      </c>
      <c r="D8" s="22"/>
      <c r="E8" s="30" t="s">
        <v>37</v>
      </c>
      <c r="F8" s="80">
        <v>20</v>
      </c>
      <c r="G8" s="75"/>
      <c r="H8" s="42">
        <f>F8*G8</f>
        <v>0</v>
      </c>
      <c r="I8" s="42">
        <f>H8*23%</f>
        <v>0</v>
      </c>
      <c r="J8" s="42">
        <f>H8+I8</f>
        <v>0</v>
      </c>
    </row>
    <row r="9" spans="2:10" ht="20.25">
      <c r="B9" s="27"/>
      <c r="C9" s="10" t="s">
        <v>103</v>
      </c>
      <c r="D9" s="28"/>
      <c r="E9" s="30" t="s">
        <v>37</v>
      </c>
      <c r="F9" s="80">
        <v>60</v>
      </c>
      <c r="G9" s="76"/>
      <c r="H9" s="42">
        <f>F9*G9</f>
        <v>0</v>
      </c>
      <c r="I9" s="42">
        <f t="shared" ref="I9" si="0">H9*23%</f>
        <v>0</v>
      </c>
      <c r="J9" s="42">
        <f t="shared" ref="J9" si="1">H9+I9</f>
        <v>0</v>
      </c>
    </row>
    <row r="10" spans="2:10" ht="30.75" customHeight="1">
      <c r="B10" s="27"/>
      <c r="C10" s="29" t="s">
        <v>36</v>
      </c>
      <c r="D10" s="13"/>
      <c r="E10" s="15" t="s">
        <v>38</v>
      </c>
      <c r="F10" s="80">
        <v>4</v>
      </c>
      <c r="G10" s="72"/>
      <c r="H10" s="42">
        <f t="shared" ref="H10" si="2">F10*G10</f>
        <v>0</v>
      </c>
      <c r="I10" s="42">
        <f t="shared" ref="I10" si="3">H10*23%</f>
        <v>0</v>
      </c>
      <c r="J10" s="42">
        <f t="shared" ref="J10" si="4">H10+I10</f>
        <v>0</v>
      </c>
    </row>
    <row r="11" spans="2:10">
      <c r="B11" s="37"/>
      <c r="C11" s="37"/>
      <c r="D11" s="37"/>
      <c r="E11" s="37"/>
      <c r="F11" s="37"/>
      <c r="G11" s="43"/>
      <c r="H11" s="44"/>
      <c r="I11" s="44"/>
      <c r="J11" s="44"/>
    </row>
    <row r="12" spans="2:10">
      <c r="B12" s="38"/>
      <c r="C12" s="38"/>
      <c r="D12" s="38"/>
      <c r="E12" s="38"/>
      <c r="F12" s="38"/>
      <c r="G12" s="45" t="s">
        <v>45</v>
      </c>
      <c r="H12" s="42">
        <f>SUM(H8:H10)</f>
        <v>0</v>
      </c>
      <c r="I12" s="10"/>
      <c r="J12" s="10"/>
    </row>
    <row r="13" spans="2:10">
      <c r="B13" s="38"/>
      <c r="C13" s="38"/>
      <c r="D13" s="38"/>
      <c r="E13" s="38"/>
      <c r="F13" s="38"/>
      <c r="G13" s="45" t="s">
        <v>42</v>
      </c>
      <c r="H13" s="10"/>
      <c r="I13" s="42">
        <f>SUM(I8:I10)</f>
        <v>0</v>
      </c>
      <c r="J13" s="10"/>
    </row>
    <row r="14" spans="2:10">
      <c r="B14" s="38"/>
      <c r="C14" s="38"/>
      <c r="D14" s="38"/>
      <c r="E14" s="38"/>
      <c r="F14" s="38"/>
      <c r="G14" s="45" t="s">
        <v>46</v>
      </c>
      <c r="H14" s="10"/>
      <c r="I14" s="10"/>
      <c r="J14" s="42">
        <f>SUM(J8:J10)</f>
        <v>0</v>
      </c>
    </row>
    <row r="15" spans="2:10">
      <c r="B15" s="38"/>
      <c r="C15" s="38"/>
      <c r="D15" s="38"/>
      <c r="E15" s="38"/>
      <c r="F15" s="38"/>
      <c r="G15" s="38"/>
      <c r="H15" s="38"/>
      <c r="I15" s="38"/>
      <c r="J15" s="38"/>
    </row>
    <row r="16" spans="2:10">
      <c r="B16" s="38"/>
      <c r="C16" s="38"/>
      <c r="D16" s="38"/>
      <c r="E16" s="38"/>
      <c r="F16" s="38"/>
      <c r="G16" s="38"/>
      <c r="H16" s="38"/>
      <c r="I16" s="38"/>
      <c r="J16" s="38"/>
    </row>
    <row r="17" spans="2:10">
      <c r="B17" s="38"/>
      <c r="C17" s="38"/>
      <c r="D17" s="38"/>
      <c r="E17" s="38"/>
      <c r="F17" s="38"/>
      <c r="G17" s="38"/>
      <c r="H17" s="38"/>
      <c r="I17" s="38"/>
      <c r="J17" s="38"/>
    </row>
    <row r="18" spans="2:10">
      <c r="B18" s="38"/>
      <c r="C18" s="38"/>
      <c r="D18" s="38"/>
      <c r="E18" s="38"/>
      <c r="F18" s="38"/>
      <c r="G18" s="38"/>
      <c r="H18" s="38"/>
      <c r="I18" s="38"/>
      <c r="J18" s="38"/>
    </row>
    <row r="19" spans="2:10">
      <c r="B19" s="38"/>
      <c r="C19" s="38"/>
      <c r="D19" s="38"/>
      <c r="E19" s="38"/>
      <c r="F19" s="38"/>
      <c r="G19" s="38"/>
      <c r="H19" s="38"/>
      <c r="I19" s="38"/>
      <c r="J19" s="38"/>
    </row>
    <row r="20" spans="2:10">
      <c r="B20" s="38"/>
      <c r="C20" s="38"/>
      <c r="D20" s="38"/>
      <c r="E20" s="38"/>
      <c r="F20" s="38"/>
      <c r="G20" s="38"/>
      <c r="H20" s="38"/>
      <c r="I20" s="38"/>
      <c r="J20" s="38"/>
    </row>
    <row r="21" spans="2:10">
      <c r="B21" s="38"/>
      <c r="C21" s="38"/>
      <c r="D21" s="38"/>
      <c r="E21" s="38"/>
      <c r="F21" s="38"/>
      <c r="G21" s="38"/>
      <c r="H21" s="38"/>
      <c r="I21" s="38"/>
      <c r="J21" s="38"/>
    </row>
    <row r="22" spans="2:10">
      <c r="B22" s="38"/>
      <c r="C22" s="38"/>
      <c r="D22" s="38"/>
      <c r="E22" s="38"/>
      <c r="F22" s="38"/>
      <c r="G22" s="38"/>
      <c r="H22" s="38"/>
      <c r="I22" s="38"/>
      <c r="J22" s="38"/>
    </row>
    <row r="23" spans="2:10">
      <c r="B23" s="38"/>
      <c r="C23" s="38"/>
      <c r="D23" s="38"/>
      <c r="E23" s="38"/>
      <c r="F23" s="38"/>
      <c r="G23" s="38"/>
      <c r="H23" s="38"/>
      <c r="I23" s="38"/>
      <c r="J23" s="38"/>
    </row>
    <row r="24" spans="2:10">
      <c r="B24" s="38"/>
      <c r="C24" s="38"/>
      <c r="D24" s="38"/>
      <c r="E24" s="38"/>
      <c r="F24" s="38"/>
      <c r="G24" s="38"/>
      <c r="H24" s="38"/>
      <c r="I24" s="38"/>
      <c r="J24" s="38"/>
    </row>
    <row r="25" spans="2:10">
      <c r="B25" s="38"/>
      <c r="C25" s="38"/>
      <c r="D25" s="38"/>
      <c r="E25" s="38"/>
      <c r="F25" s="38"/>
      <c r="G25" s="38"/>
      <c r="H25" s="38"/>
      <c r="I25" s="38"/>
      <c r="J25" s="38"/>
    </row>
    <row r="26" spans="2:10">
      <c r="B26" s="38"/>
      <c r="C26" s="38"/>
      <c r="D26" s="38"/>
      <c r="E26" s="38"/>
      <c r="F26" s="38"/>
      <c r="G26" s="38"/>
      <c r="H26" s="38"/>
      <c r="I26" s="38"/>
      <c r="J26" s="38"/>
    </row>
    <row r="27" spans="2:10">
      <c r="B27" s="38"/>
      <c r="C27" s="38"/>
      <c r="D27" s="38"/>
      <c r="E27" s="38"/>
      <c r="F27" s="38"/>
      <c r="G27" s="38"/>
      <c r="H27" s="38"/>
      <c r="I27" s="38"/>
      <c r="J27" s="38"/>
    </row>
    <row r="28" spans="2:10">
      <c r="B28" s="38"/>
      <c r="C28" s="38"/>
      <c r="D28" s="38"/>
      <c r="E28" s="38"/>
      <c r="F28" s="38"/>
      <c r="G28" s="38"/>
      <c r="H28" s="38"/>
      <c r="I28" s="38"/>
      <c r="J28" s="38"/>
    </row>
  </sheetData>
  <pageMargins left="0.70866141732283472" right="0.11811023622047245" top="1.3385826771653544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90" zoomScaleNormal="90" workbookViewId="0">
      <selection activeCell="B2" sqref="B2"/>
    </sheetView>
  </sheetViews>
  <sheetFormatPr defaultRowHeight="15"/>
  <cols>
    <col min="3" max="3" width="51.140625" customWidth="1"/>
    <col min="5" max="5" width="12.85546875" customWidth="1"/>
    <col min="6" max="6" width="11.28515625" customWidth="1"/>
    <col min="11" max="11" width="2.28515625" customWidth="1"/>
  </cols>
  <sheetData>
    <row r="1" spans="1:10">
      <c r="C1" s="90" t="s">
        <v>108</v>
      </c>
    </row>
    <row r="2" spans="1:10" ht="18.75">
      <c r="B2" s="77"/>
      <c r="C2" s="96" t="s">
        <v>106</v>
      </c>
      <c r="F2" s="83"/>
    </row>
    <row r="3" spans="1:10" ht="15.75">
      <c r="B3" s="1"/>
      <c r="F3" s="83"/>
    </row>
    <row r="4" spans="1:10" ht="15.75">
      <c r="B4" s="1" t="s">
        <v>90</v>
      </c>
      <c r="F4" s="83"/>
    </row>
    <row r="5" spans="1:10">
      <c r="F5" s="78"/>
    </row>
    <row r="6" spans="1:10" ht="51">
      <c r="A6" s="40" t="s">
        <v>0</v>
      </c>
      <c r="B6" s="3" t="s">
        <v>55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1:10">
      <c r="A7" s="41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56</v>
      </c>
      <c r="H7" s="7" t="s">
        <v>57</v>
      </c>
      <c r="I7" s="7" t="s">
        <v>58</v>
      </c>
      <c r="J7" s="7" t="s">
        <v>59</v>
      </c>
    </row>
    <row r="8" spans="1:10" ht="20.25">
      <c r="A8" s="39"/>
      <c r="B8" s="39" t="s">
        <v>47</v>
      </c>
      <c r="C8" s="10" t="s">
        <v>50</v>
      </c>
      <c r="D8" s="13" t="s">
        <v>48</v>
      </c>
      <c r="E8" s="13" t="s">
        <v>49</v>
      </c>
      <c r="F8" s="84">
        <v>4</v>
      </c>
      <c r="G8" s="74"/>
      <c r="H8" s="42">
        <f t="shared" ref="H8:H15" si="0">F8*G8</f>
        <v>0</v>
      </c>
      <c r="I8" s="42">
        <f t="shared" ref="I8:I15" si="1">H8*23%</f>
        <v>0</v>
      </c>
      <c r="J8" s="42">
        <f t="shared" ref="J8:J15" si="2">H8+I8</f>
        <v>0</v>
      </c>
    </row>
    <row r="9" spans="1:10" ht="20.25">
      <c r="A9" s="39"/>
      <c r="B9" s="46" t="s">
        <v>52</v>
      </c>
      <c r="C9" s="10" t="s">
        <v>62</v>
      </c>
      <c r="D9" s="13" t="s">
        <v>48</v>
      </c>
      <c r="E9" s="13" t="s">
        <v>49</v>
      </c>
      <c r="F9" s="84">
        <v>2</v>
      </c>
      <c r="G9" s="74"/>
      <c r="H9" s="42">
        <f t="shared" si="0"/>
        <v>0</v>
      </c>
      <c r="I9" s="42">
        <f t="shared" si="1"/>
        <v>0</v>
      </c>
      <c r="J9" s="42">
        <f t="shared" si="2"/>
        <v>0</v>
      </c>
    </row>
    <row r="10" spans="1:10" ht="20.25">
      <c r="A10" s="39"/>
      <c r="B10" s="46" t="s">
        <v>52</v>
      </c>
      <c r="C10" s="10" t="s">
        <v>53</v>
      </c>
      <c r="D10" s="13" t="s">
        <v>48</v>
      </c>
      <c r="E10" s="22"/>
      <c r="F10" s="84">
        <v>1</v>
      </c>
      <c r="G10" s="74"/>
      <c r="H10" s="42">
        <f t="shared" si="0"/>
        <v>0</v>
      </c>
      <c r="I10" s="42">
        <f t="shared" si="1"/>
        <v>0</v>
      </c>
      <c r="J10" s="42">
        <f t="shared" si="2"/>
        <v>0</v>
      </c>
    </row>
    <row r="11" spans="1:10" ht="20.25">
      <c r="A11" s="39"/>
      <c r="B11" s="39" t="s">
        <v>47</v>
      </c>
      <c r="C11" s="10" t="s">
        <v>54</v>
      </c>
      <c r="D11" s="13" t="s">
        <v>48</v>
      </c>
      <c r="E11" s="22" t="s">
        <v>49</v>
      </c>
      <c r="F11" s="84">
        <v>4</v>
      </c>
      <c r="G11" s="74"/>
      <c r="H11" s="42">
        <f t="shared" si="0"/>
        <v>0</v>
      </c>
      <c r="I11" s="42">
        <f t="shared" si="1"/>
        <v>0</v>
      </c>
      <c r="J11" s="42">
        <f t="shared" si="2"/>
        <v>0</v>
      </c>
    </row>
    <row r="12" spans="1:10" ht="20.25">
      <c r="A12" s="39"/>
      <c r="B12" s="39" t="s">
        <v>47</v>
      </c>
      <c r="C12" s="10" t="s">
        <v>54</v>
      </c>
      <c r="D12" s="13" t="s">
        <v>48</v>
      </c>
      <c r="E12" s="22" t="s">
        <v>51</v>
      </c>
      <c r="F12" s="84">
        <v>12</v>
      </c>
      <c r="G12" s="74"/>
      <c r="H12" s="42">
        <f t="shared" si="0"/>
        <v>0</v>
      </c>
      <c r="I12" s="42">
        <f t="shared" si="1"/>
        <v>0</v>
      </c>
      <c r="J12" s="42">
        <f t="shared" si="2"/>
        <v>0</v>
      </c>
    </row>
    <row r="13" spans="1:10" ht="20.25">
      <c r="A13" s="39"/>
      <c r="B13" s="82" t="s">
        <v>52</v>
      </c>
      <c r="C13" s="10" t="s">
        <v>100</v>
      </c>
      <c r="D13" s="13" t="s">
        <v>48</v>
      </c>
      <c r="E13" s="22" t="s">
        <v>88</v>
      </c>
      <c r="F13" s="84">
        <v>1</v>
      </c>
      <c r="G13" s="74"/>
      <c r="H13" s="42">
        <f t="shared" si="0"/>
        <v>0</v>
      </c>
      <c r="I13" s="42">
        <f t="shared" si="1"/>
        <v>0</v>
      </c>
      <c r="J13" s="42">
        <f t="shared" si="2"/>
        <v>0</v>
      </c>
    </row>
    <row r="14" spans="1:10" ht="20.25">
      <c r="A14" s="39"/>
      <c r="B14" s="82" t="s">
        <v>52</v>
      </c>
      <c r="C14" s="6" t="s">
        <v>104</v>
      </c>
      <c r="D14" s="13" t="s">
        <v>48</v>
      </c>
      <c r="E14" s="22" t="s">
        <v>49</v>
      </c>
      <c r="F14" s="84">
        <v>2</v>
      </c>
      <c r="G14" s="74"/>
      <c r="H14" s="42">
        <f t="shared" si="0"/>
        <v>0</v>
      </c>
      <c r="I14" s="42">
        <f t="shared" si="1"/>
        <v>0</v>
      </c>
      <c r="J14" s="42">
        <f t="shared" si="2"/>
        <v>0</v>
      </c>
    </row>
    <row r="15" spans="1:10" ht="20.25">
      <c r="A15" s="39"/>
      <c r="B15" s="39" t="s">
        <v>47</v>
      </c>
      <c r="C15" s="6" t="s">
        <v>104</v>
      </c>
      <c r="D15" s="13" t="s">
        <v>48</v>
      </c>
      <c r="E15" s="22" t="s">
        <v>49</v>
      </c>
      <c r="F15" s="84">
        <v>4</v>
      </c>
      <c r="G15" s="74"/>
      <c r="H15" s="42">
        <f t="shared" si="0"/>
        <v>0</v>
      </c>
      <c r="I15" s="42">
        <f t="shared" si="1"/>
        <v>0</v>
      </c>
      <c r="J15" s="42">
        <f t="shared" si="2"/>
        <v>0</v>
      </c>
    </row>
    <row r="16" spans="1:10">
      <c r="G16" s="13" t="s">
        <v>45</v>
      </c>
      <c r="H16" s="42">
        <f>SUM(H8:H15)</f>
        <v>0</v>
      </c>
      <c r="I16" s="10"/>
      <c r="J16" s="10"/>
    </row>
    <row r="17" spans="7:10">
      <c r="G17" s="13" t="s">
        <v>42</v>
      </c>
      <c r="H17" s="10"/>
      <c r="I17" s="42">
        <f>SUM(I8:I15)</f>
        <v>0</v>
      </c>
      <c r="J17" s="10"/>
    </row>
    <row r="18" spans="7:10">
      <c r="G18" s="13" t="s">
        <v>46</v>
      </c>
      <c r="H18" s="10"/>
      <c r="I18" s="10"/>
      <c r="J18" s="42">
        <f>SUM(J8:J15)</f>
        <v>0</v>
      </c>
    </row>
  </sheetData>
  <pageMargins left="0.9055118110236221" right="0.31496062992125984" top="1.3385826771653544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art.papiernicze</vt:lpstr>
      <vt:lpstr>papier ksero</vt:lpstr>
      <vt:lpstr>tonery</vt:lpstr>
      <vt:lpstr>art.papiernicze!Obszar_wydruku</vt:lpstr>
      <vt:lpstr>'papier ksero'!Obszar_wydruku</vt:lpstr>
      <vt:lpstr>tonery!Obszar_wydruku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2024-05-21T10:38:27Z</dcterms:modified>
</cp:coreProperties>
</file>