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2"/>
  </bookViews>
  <sheets>
    <sheet name="art.papiernicze" sheetId="1" r:id="rId1"/>
    <sheet name="papier ksero" sheetId="2" r:id="rId2"/>
    <sheet name="tonery" sheetId="3" r:id="rId3"/>
  </sheets>
  <definedNames>
    <definedName name="_xlnm.Print_Area" localSheetId="0">art.papiernicze!$B$2:$O$34</definedName>
    <definedName name="_xlnm.Print_Area" localSheetId="1">'papier ksero'!$B$2:$O$14</definedName>
    <definedName name="_xlnm.Print_Area" localSheetId="2">tonery!$B$2:$O$53</definedName>
  </definedNames>
  <calcPr calcId="152511"/>
</workbook>
</file>

<file path=xl/calcChain.xml><?xml version="1.0" encoding="utf-8"?>
<calcChain xmlns="http://schemas.openxmlformats.org/spreadsheetml/2006/main">
  <c r="F11" i="3" l="1"/>
  <c r="O10" i="2" l="1"/>
  <c r="O11" i="3" l="1"/>
  <c r="M11" i="3"/>
  <c r="H11" i="3"/>
  <c r="I11" i="3" l="1"/>
  <c r="J11" i="3" s="1"/>
  <c r="O9" i="3"/>
  <c r="O10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M9" i="3"/>
  <c r="M10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F9" i="3"/>
  <c r="H9" i="3" s="1"/>
  <c r="F10" i="3"/>
  <c r="H10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F50" i="3"/>
  <c r="F8" i="3"/>
  <c r="H8" i="3" s="1"/>
  <c r="O8" i="3"/>
  <c r="M8" i="3"/>
  <c r="O8" i="2"/>
  <c r="O9" i="2"/>
  <c r="M8" i="2"/>
  <c r="M9" i="2"/>
  <c r="M10" i="2"/>
  <c r="F8" i="2"/>
  <c r="F9" i="2"/>
  <c r="F10" i="2"/>
  <c r="M12" i="2" l="1"/>
  <c r="O12" i="2"/>
  <c r="M51" i="3"/>
  <c r="O51" i="3"/>
  <c r="M52" i="3"/>
  <c r="M53" i="3" s="1"/>
  <c r="O52" i="3"/>
  <c r="O53" i="3" s="1"/>
  <c r="M13" i="2"/>
  <c r="M14" i="2" s="1"/>
  <c r="O13" i="2"/>
  <c r="O14" i="2" s="1"/>
  <c r="O8" i="1"/>
  <c r="O10" i="1"/>
  <c r="O11" i="1"/>
  <c r="O14" i="1"/>
  <c r="O16" i="1"/>
  <c r="O17" i="1"/>
  <c r="O19" i="1"/>
  <c r="O20" i="1"/>
  <c r="O21" i="1"/>
  <c r="O23" i="1"/>
  <c r="O24" i="1"/>
  <c r="O25" i="1"/>
  <c r="O27" i="1"/>
  <c r="O28" i="1"/>
  <c r="O30" i="1"/>
  <c r="M8" i="1"/>
  <c r="M10" i="1"/>
  <c r="M11" i="1"/>
  <c r="M14" i="1"/>
  <c r="M16" i="1"/>
  <c r="M17" i="1"/>
  <c r="M19" i="1"/>
  <c r="M20" i="1"/>
  <c r="M21" i="1"/>
  <c r="M23" i="1"/>
  <c r="M24" i="1"/>
  <c r="M25" i="1"/>
  <c r="M27" i="1"/>
  <c r="M28" i="1"/>
  <c r="M30" i="1"/>
  <c r="F8" i="1"/>
  <c r="F10" i="1"/>
  <c r="F11" i="1"/>
  <c r="F14" i="1"/>
  <c r="F16" i="1"/>
  <c r="F17" i="1"/>
  <c r="F19" i="1"/>
  <c r="F20" i="1"/>
  <c r="F21" i="1"/>
  <c r="F23" i="1"/>
  <c r="F24" i="1"/>
  <c r="F25" i="1"/>
  <c r="F27" i="1"/>
  <c r="F28" i="1"/>
  <c r="F30" i="1"/>
  <c r="O32" i="1" l="1"/>
  <c r="O33" i="1" s="1"/>
  <c r="O34" i="1" s="1"/>
  <c r="M32" i="1"/>
  <c r="M33" i="1" s="1"/>
  <c r="M34" i="1" s="1"/>
  <c r="I32" i="3" l="1"/>
  <c r="J32" i="3" l="1"/>
  <c r="I41" i="3"/>
  <c r="I39" i="3"/>
  <c r="I37" i="3"/>
  <c r="H9" i="2"/>
  <c r="I40" i="3" l="1"/>
  <c r="J40" i="3" s="1"/>
  <c r="J41" i="3"/>
  <c r="J39" i="3"/>
  <c r="I38" i="3"/>
  <c r="J38" i="3" s="1"/>
  <c r="J37" i="3"/>
  <c r="I36" i="3"/>
  <c r="J36" i="3" s="1"/>
  <c r="I34" i="3"/>
  <c r="J34" i="3" s="1"/>
  <c r="I35" i="3"/>
  <c r="J35" i="3" s="1"/>
  <c r="I33" i="3"/>
  <c r="J33" i="3" s="1"/>
  <c r="I9" i="2"/>
  <c r="J9" i="2" s="1"/>
  <c r="H50" i="3"/>
  <c r="I50" i="3" s="1"/>
  <c r="J50" i="3" l="1"/>
  <c r="H49" i="3"/>
  <c r="I49" i="3" s="1"/>
  <c r="J49" i="3" s="1"/>
  <c r="I48" i="3"/>
  <c r="J48" i="3" s="1"/>
  <c r="I47" i="3"/>
  <c r="J47" i="3" s="1"/>
  <c r="I46" i="3"/>
  <c r="J46" i="3" s="1"/>
  <c r="H27" i="1" l="1"/>
  <c r="I27" i="1" s="1"/>
  <c r="J27" i="1" l="1"/>
  <c r="I44" i="3" l="1"/>
  <c r="I45" i="3" l="1"/>
  <c r="J45" i="3" s="1"/>
  <c r="J44" i="3"/>
  <c r="I25" i="3"/>
  <c r="J25" i="3" s="1"/>
  <c r="I42" i="3" l="1"/>
  <c r="J42" i="3" s="1"/>
  <c r="I8" i="3" l="1"/>
  <c r="I43" i="3" l="1"/>
  <c r="J43" i="3" s="1"/>
  <c r="J8" i="3"/>
  <c r="I31" i="3" l="1"/>
  <c r="J31" i="3" s="1"/>
  <c r="I30" i="3"/>
  <c r="J30" i="3" s="1"/>
  <c r="I29" i="3"/>
  <c r="J29" i="3" s="1"/>
  <c r="I28" i="3"/>
  <c r="J28" i="3" s="1"/>
  <c r="H14" i="1" l="1"/>
  <c r="I14" i="1" s="1"/>
  <c r="J14" i="1" s="1"/>
  <c r="I27" i="3" l="1"/>
  <c r="J27" i="3" s="1"/>
  <c r="I13" i="3"/>
  <c r="J13" i="3" s="1"/>
  <c r="I12" i="3"/>
  <c r="J12" i="3" s="1"/>
  <c r="I15" i="3"/>
  <c r="J15" i="3" s="1"/>
  <c r="I14" i="3"/>
  <c r="J14" i="3" s="1"/>
  <c r="H21" i="1"/>
  <c r="I21" i="1" s="1"/>
  <c r="J21" i="1" l="1"/>
  <c r="I26" i="3" l="1"/>
  <c r="J26" i="3" s="1"/>
  <c r="H20" i="1" l="1"/>
  <c r="I20" i="1" s="1"/>
  <c r="J20" i="1" s="1"/>
  <c r="H19" i="1"/>
  <c r="I16" i="3" l="1"/>
  <c r="I20" i="3"/>
  <c r="I23" i="3" l="1"/>
  <c r="J23" i="3" s="1"/>
  <c r="I21" i="3"/>
  <c r="J21" i="3" s="1"/>
  <c r="I19" i="3"/>
  <c r="J19" i="3" s="1"/>
  <c r="I17" i="3"/>
  <c r="J17" i="3" s="1"/>
  <c r="I10" i="3"/>
  <c r="J10" i="3" s="1"/>
  <c r="I24" i="3"/>
  <c r="J24" i="3" s="1"/>
  <c r="J20" i="3"/>
  <c r="J16" i="3"/>
  <c r="I22" i="3"/>
  <c r="J22" i="3" s="1"/>
  <c r="I18" i="3"/>
  <c r="J18" i="3" s="1"/>
  <c r="I9" i="3"/>
  <c r="J9" i="3" s="1"/>
  <c r="H51" i="3"/>
  <c r="H8" i="2"/>
  <c r="H10" i="2"/>
  <c r="I10" i="2" s="1"/>
  <c r="H12" i="2" l="1"/>
  <c r="J10" i="2"/>
  <c r="I8" i="2"/>
  <c r="J8" i="2" s="1"/>
  <c r="I52" i="3"/>
  <c r="J53" i="3"/>
  <c r="I13" i="2" l="1"/>
  <c r="J14" i="2"/>
  <c r="H30" i="1" l="1"/>
  <c r="H28" i="1"/>
  <c r="H25" i="1"/>
  <c r="H24" i="1"/>
  <c r="H23" i="1"/>
  <c r="H17" i="1"/>
  <c r="H16" i="1"/>
  <c r="H11" i="1"/>
  <c r="I11" i="1" s="1"/>
  <c r="J11" i="1" s="1"/>
  <c r="H10" i="1"/>
  <c r="I10" i="1" s="1"/>
  <c r="J10" i="1" s="1"/>
  <c r="H8" i="1"/>
  <c r="I8" i="1" s="1"/>
  <c r="J8" i="1" s="1"/>
  <c r="H32" i="1" l="1"/>
  <c r="I17" i="1"/>
  <c r="J17" i="1" s="1"/>
  <c r="I19" i="1"/>
  <c r="J19" i="1" s="1"/>
  <c r="I30" i="1"/>
  <c r="J30" i="1" s="1"/>
  <c r="I16" i="1"/>
  <c r="J16" i="1" s="1"/>
  <c r="I23" i="1"/>
  <c r="J23" i="1" s="1"/>
  <c r="I24" i="1"/>
  <c r="J24" i="1" s="1"/>
  <c r="I25" i="1"/>
  <c r="J25" i="1" s="1"/>
  <c r="I28" i="1"/>
  <c r="J28" i="1" s="1"/>
  <c r="I33" i="1" l="1"/>
  <c r="J34" i="1"/>
</calcChain>
</file>

<file path=xl/sharedStrings.xml><?xml version="1.0" encoding="utf-8"?>
<sst xmlns="http://schemas.openxmlformats.org/spreadsheetml/2006/main" count="318" uniqueCount="109">
  <si>
    <t>Lp.</t>
  </si>
  <si>
    <t>Nazwa materiału / artykułu</t>
  </si>
  <si>
    <t>rodzaj opakowania</t>
  </si>
  <si>
    <t>ilość zamawianych sztuk / opakowań</t>
  </si>
  <si>
    <t>cena jednostkowa netto</t>
  </si>
  <si>
    <t>01.</t>
  </si>
  <si>
    <t>02.</t>
  </si>
  <si>
    <t>03.</t>
  </si>
  <si>
    <t>04.</t>
  </si>
  <si>
    <t>05.</t>
  </si>
  <si>
    <t>06.</t>
  </si>
  <si>
    <t>08.</t>
  </si>
  <si>
    <t>wartość netto</t>
  </si>
  <si>
    <t>Stawka VAT</t>
  </si>
  <si>
    <t>wartość brutto</t>
  </si>
  <si>
    <t>09.=07+VAT</t>
  </si>
  <si>
    <t>szt.</t>
  </si>
  <si>
    <t>producent           /           marka</t>
  </si>
  <si>
    <t>50 szt./op.</t>
  </si>
  <si>
    <t>10 szt./op.</t>
  </si>
  <si>
    <t>100 szt./op.</t>
  </si>
  <si>
    <t>bloczek</t>
  </si>
  <si>
    <t>Gigant KAMET</t>
  </si>
  <si>
    <t>Pentel</t>
  </si>
  <si>
    <t>12 szt/op.</t>
  </si>
  <si>
    <t>07. = 05 * 06</t>
  </si>
  <si>
    <t>Papier POL lux - format A3 - 80g/m²</t>
  </si>
  <si>
    <t>500 arkuszy/ryza</t>
  </si>
  <si>
    <t>250 arkuszy/ryza</t>
  </si>
  <si>
    <t>Razem</t>
  </si>
  <si>
    <t>netto</t>
  </si>
  <si>
    <t>VAT</t>
  </si>
  <si>
    <t>brutto</t>
  </si>
  <si>
    <t>09.=07+08</t>
  </si>
  <si>
    <t>Netto</t>
  </si>
  <si>
    <t>Brutto</t>
  </si>
  <si>
    <t>zamiennik</t>
  </si>
  <si>
    <t>sztuka</t>
  </si>
  <si>
    <t>czarny</t>
  </si>
  <si>
    <t>Toner do drukarki Laser Jet 1018</t>
  </si>
  <si>
    <t>kolor</t>
  </si>
  <si>
    <t>Toner do drukarki CANON LBP 6000</t>
  </si>
  <si>
    <t>Toner do urządzenia wielofunkcyjnego HP  Laser Jet M1132 MFP</t>
  </si>
  <si>
    <t>Tusz do urządzenia wielofunkcyjnego BROTHER DCP-J315W</t>
  </si>
  <si>
    <t>niebieski</t>
  </si>
  <si>
    <t>żółty</t>
  </si>
  <si>
    <t>czerwony</t>
  </si>
  <si>
    <t>Tusz do urządzenia wielofunkcyjnego BROTHER DCP-J100</t>
  </si>
  <si>
    <t>oryginał</t>
  </si>
  <si>
    <t>Toner do urządzenia wielofunkcyjnego TOSHIBA e-STUDIO 255</t>
  </si>
  <si>
    <t>zółty</t>
  </si>
  <si>
    <t xml:space="preserve">Toner TK-110 E (920 series) do drukarki KYOCERA FS-920 </t>
  </si>
  <si>
    <t>rodzaj</t>
  </si>
  <si>
    <t>07.</t>
  </si>
  <si>
    <t>08.=06*07</t>
  </si>
  <si>
    <t>09.</t>
  </si>
  <si>
    <t>10.=08+09</t>
  </si>
  <si>
    <t>Toner do HP Laser Jet Pro MFP M 426 fdw</t>
  </si>
  <si>
    <t>Toner do drukarki BROTHER HL-L2365 DW</t>
  </si>
  <si>
    <t>Cartridge HP 650 do urządzenia wielofunkcyjnego HP Deskjet 1515</t>
  </si>
  <si>
    <t>Cartridge HP 302 do urządzenia wielofunkcyjnego HP Deskjet 3639</t>
  </si>
  <si>
    <t>Toner  do kserokopiarki NASHUATEC MP 3010 Aticio</t>
  </si>
  <si>
    <t>300 kartek</t>
  </si>
  <si>
    <t>Dziennik korespondencyjny A4</t>
  </si>
  <si>
    <r>
      <rPr>
        <b/>
        <u/>
        <sz val="11"/>
        <rFont val="Times New Roman"/>
        <family val="1"/>
        <charset val="238"/>
      </rPr>
      <t>Folia do laminowania</t>
    </r>
    <r>
      <rPr>
        <sz val="11"/>
        <rFont val="Times New Roman"/>
        <family val="1"/>
        <charset val="238"/>
      </rPr>
      <t>,</t>
    </r>
    <r>
      <rPr>
        <sz val="8"/>
        <rFont val="Times New Roman"/>
        <family val="1"/>
        <charset val="238"/>
      </rPr>
      <t xml:space="preserve"> format A4, 100 mic.</t>
    </r>
  </si>
  <si>
    <r>
      <rPr>
        <b/>
        <u/>
        <sz val="11"/>
        <rFont val="Times New Roman"/>
        <family val="1"/>
        <charset val="238"/>
      </rPr>
      <t>Marker do tablic suchościeralnych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, szybkoschnący, łatwo usuwalny, okrągła końcówka 1-3 mm, zabezpieczona przed wciśnieciem, linia pisania do 1500m, mix lolorów</t>
    </r>
  </si>
  <si>
    <r>
      <rPr>
        <b/>
        <u/>
        <sz val="11"/>
        <rFont val="Times New Roman"/>
        <family val="1"/>
        <charset val="238"/>
      </rPr>
      <t>Grafity HB</t>
    </r>
    <r>
      <rPr>
        <sz val="8"/>
        <rFont val="Times New Roman"/>
        <family val="1"/>
        <charset val="238"/>
      </rPr>
      <t xml:space="preserve"> do zaoferowanego ołówka automatycznego, dł. 60 mm, 0,5/0,7 mm</t>
    </r>
  </si>
  <si>
    <r>
      <rPr>
        <b/>
        <u/>
        <sz val="10"/>
        <rFont val="Times New Roman"/>
        <family val="1"/>
        <charset val="238"/>
      </rPr>
      <t>Zakreślacz fluorescencyjny STABILO</t>
    </r>
    <r>
      <rPr>
        <sz val="10"/>
        <rFont val="Times New Roman"/>
        <family val="1"/>
        <charset val="238"/>
      </rPr>
      <t xml:space="preserve"> BOSS ORIGINAL mix kolorów gr.lini 2-5 mm</t>
    </r>
  </si>
  <si>
    <r>
      <rPr>
        <b/>
        <u/>
        <sz val="10"/>
        <rFont val="Times New Roman"/>
        <family val="1"/>
        <charset val="238"/>
      </rPr>
      <t>Długopis BIC</t>
    </r>
    <r>
      <rPr>
        <sz val="10"/>
        <rFont val="Times New Roman"/>
        <family val="1"/>
        <charset val="238"/>
      </rPr>
      <t xml:space="preserve"> crystal czerwony/niebieski/zielony/czarny</t>
    </r>
  </si>
  <si>
    <r>
      <t>Koperty samoklejące białe C5</t>
    </r>
    <r>
      <rPr>
        <sz val="8"/>
        <rFont val="Times New Roman"/>
        <family val="1"/>
        <charset val="238"/>
      </rPr>
      <t xml:space="preserve"> 162*229 mm</t>
    </r>
  </si>
  <si>
    <r>
      <t>Koperty samoklejące białe C6</t>
    </r>
    <r>
      <rPr>
        <sz val="8"/>
        <rFont val="Times New Roman"/>
        <family val="1"/>
        <charset val="238"/>
      </rPr>
      <t xml:space="preserve"> 114*162 mm</t>
    </r>
  </si>
  <si>
    <r>
      <rPr>
        <b/>
        <u/>
        <sz val="11"/>
        <rFont val="Times New Roman"/>
        <family val="1"/>
        <charset val="238"/>
      </rPr>
      <t>Skoroszyt PCV A4</t>
    </r>
    <r>
      <rPr>
        <sz val="8"/>
        <rFont val="Times New Roman"/>
        <family val="1"/>
        <charset val="238"/>
      </rPr>
      <t xml:space="preserve"> zawieszany, przednia okładka przeźroczysta, tylna kolorowa, papierowy pasek opisowy wsywany, mix kolorów do wyboru</t>
    </r>
  </si>
  <si>
    <t>Tusz Brother DCP-J105</t>
  </si>
  <si>
    <t>Toner do kserokopiarki GESTETNER MP 1600</t>
  </si>
  <si>
    <t>Toner do urządz. wielofunk. HP LASER JET PRO MFP 180n</t>
  </si>
  <si>
    <t>Toner do urządz. wielofunk. HP LASER MFP 135 W</t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</si>
  <si>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75*75*100 kartek</t>
    </r>
  </si>
  <si>
    <r>
      <rPr>
        <b/>
        <u/>
        <sz val="10"/>
        <rFont val="Times New Roman"/>
        <family val="1"/>
        <charset val="238"/>
      </rPr>
      <t xml:space="preserve">Kostka biała nieklejona </t>
    </r>
    <r>
      <rPr>
        <sz val="10"/>
        <rFont val="Times New Roman"/>
        <family val="1"/>
        <charset val="238"/>
      </rPr>
      <t xml:space="preserve">- </t>
    </r>
    <r>
      <rPr>
        <sz val="8"/>
        <rFont val="Times New Roman"/>
        <family val="1"/>
        <charset val="238"/>
      </rPr>
      <t>wkład 750 kartek 85*85</t>
    </r>
  </si>
  <si>
    <t>Długopis automatyczny olejowy/żelowy PILOT G2</t>
  </si>
  <si>
    <t xml:space="preserve">Wkład do oferowanego długopisu żelowego Pilot G2 czarny-niebieski-czerwony-zielony </t>
  </si>
  <si>
    <t>Klej MAGIC w sztyfcie 10g</t>
  </si>
  <si>
    <t>Klej MAGIC w sztyfcie 20g</t>
  </si>
  <si>
    <t>Tusz do drukarki EPSONL1250</t>
  </si>
  <si>
    <t>HP SMART TANK 510 SERIES</t>
  </si>
  <si>
    <r>
      <t>Papier ksero - format A4 - 160g/m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</si>
  <si>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A4 - 250g/m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-biały</t>
    </r>
  </si>
  <si>
    <t>tusz do drukarki BROTHER DCP-L2532DW</t>
  </si>
  <si>
    <t>CZĘŚĆ I - artykuły biurowe i papiernicze - 2023/2024</t>
  </si>
  <si>
    <t xml:space="preserve">VIII - XII. 2023 </t>
  </si>
  <si>
    <t>I - VII.2024</t>
  </si>
  <si>
    <t>10.</t>
  </si>
  <si>
    <t>11.=10.*06.</t>
  </si>
  <si>
    <t>12.</t>
  </si>
  <si>
    <t>wartość netto        VIII-XII.2023</t>
  </si>
  <si>
    <t>13.=12.*06.</t>
  </si>
  <si>
    <t>wartość netto         I -VII.2024</t>
  </si>
  <si>
    <t>vat</t>
  </si>
  <si>
    <t xml:space="preserve">Załącznik nr 1 </t>
  </si>
  <si>
    <t>Załącznik nr 1</t>
  </si>
  <si>
    <t>CZEŚĆ II - papier kserograficzny - 2023 / 2024</t>
  </si>
  <si>
    <t>CZĘŚĆ III - tonery i tusze - 2023/2024</t>
  </si>
  <si>
    <t>Zespół Szkolno Przedszkolny Nr 1</t>
  </si>
  <si>
    <t>Zespół Szkolno - Przedszkolny Nr 1</t>
  </si>
  <si>
    <t>Toner do drukarki CANON LBP 2900</t>
  </si>
  <si>
    <t>Toner do kserokopiarki KONICA MINLTA BIZHUB 4020i</t>
  </si>
  <si>
    <t>Toner do drukarki Brother DCP - T525W</t>
  </si>
  <si>
    <t>czerwony/żółty/niebieski</t>
  </si>
  <si>
    <t>Zespół Szkolno - Przedszkolny nr 1 w Prudniku</t>
  </si>
  <si>
    <t xml:space="preserve">zestaw kolor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</si>
</sst>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2" fillId="2" borderId="1" xfId="0" applyNumberFormat="1" applyFont="1" applyFill="1" applyBorder="1"/>
    <xf numFmtId="0" fontId="0" fillId="0" borderId="3" xfId="0" applyBorder="1"/>
    <xf numFmtId="0" fontId="0" fillId="0" borderId="0" xfId="0" applyBorder="1"/>
    <xf numFmtId="0" fontId="5" fillId="0" borderId="1" xfId="0" applyFont="1" applyBorder="1" applyAlignment="1">
      <alignment horizontal="right"/>
    </xf>
    <xf numFmtId="0" fontId="13" fillId="0" borderId="1" xfId="0" applyFont="1" applyBorder="1"/>
    <xf numFmtId="0" fontId="2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3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8" fillId="0" borderId="1" xfId="0" applyFont="1" applyBorder="1"/>
    <xf numFmtId="0" fontId="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9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/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0" fillId="0" borderId="0" xfId="0" applyFont="1"/>
    <xf numFmtId="0" fontId="1" fillId="0" borderId="1" xfId="0" applyFont="1" applyBorder="1" applyAlignment="1">
      <alignment horizontal="right"/>
    </xf>
    <xf numFmtId="0" fontId="27" fillId="0" borderId="0" xfId="0" applyFont="1"/>
    <xf numFmtId="0" fontId="2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2" fillId="3" borderId="1" xfId="0" applyFont="1" applyFill="1" applyBorder="1"/>
    <xf numFmtId="0" fontId="2" fillId="0" borderId="2" xfId="0" applyFont="1" applyBorder="1"/>
    <xf numFmtId="0" fontId="8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/>
    <xf numFmtId="0" fontId="29" fillId="0" borderId="0" xfId="0" applyFont="1"/>
    <xf numFmtId="0" fontId="1" fillId="0" borderId="0" xfId="0" applyFont="1" applyAlignment="1">
      <alignment horizontal="right"/>
    </xf>
    <xf numFmtId="0" fontId="27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2" fontId="28" fillId="0" borderId="1" xfId="0" applyNumberFormat="1" applyFont="1" applyBorder="1" applyAlignment="1">
      <alignment horizontal="center"/>
    </xf>
    <xf numFmtId="2" fontId="1" fillId="0" borderId="2" xfId="0" applyNumberFormat="1" applyFont="1" applyBorder="1"/>
    <xf numFmtId="0" fontId="1" fillId="4" borderId="0" xfId="0" applyFont="1" applyFill="1"/>
    <xf numFmtId="9" fontId="1" fillId="0" borderId="0" xfId="0" applyNumberFormat="1" applyFont="1"/>
    <xf numFmtId="2" fontId="28" fillId="0" borderId="1" xfId="0" applyNumberFormat="1" applyFont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323"/>
  <sheetViews>
    <sheetView topLeftCell="A23" zoomScaleNormal="100" workbookViewId="0">
      <selection activeCell="O32" sqref="O32"/>
    </sheetView>
  </sheetViews>
  <sheetFormatPr defaultRowHeight="15"/>
  <cols>
    <col min="2" max="2" width="5" customWidth="1"/>
    <col min="3" max="3" width="36.42578125" customWidth="1"/>
    <col min="4" max="4" width="9.140625" customWidth="1"/>
    <col min="5" max="5" width="12.7109375" customWidth="1"/>
    <col min="6" max="6" width="13.28515625" customWidth="1"/>
    <col min="7" max="7" width="11.7109375" customWidth="1"/>
    <col min="9" max="9" width="6.5703125" customWidth="1"/>
    <col min="11" max="11" width="2" customWidth="1"/>
    <col min="12" max="15" width="15.42578125" customWidth="1"/>
  </cols>
  <sheetData>
    <row r="2" spans="2:65" ht="18.75">
      <c r="B2" s="1"/>
      <c r="C2" s="60" t="s">
        <v>98</v>
      </c>
      <c r="E2" s="1" t="s">
        <v>107</v>
      </c>
      <c r="H2" s="60"/>
    </row>
    <row r="3" spans="2:65" ht="18.75">
      <c r="B3" s="1"/>
      <c r="C3" s="60"/>
    </row>
    <row r="4" spans="2:65">
      <c r="C4" s="77" t="s">
        <v>87</v>
      </c>
      <c r="F4" s="80"/>
      <c r="G4" s="61"/>
    </row>
    <row r="5" spans="2:65">
      <c r="G5" s="61"/>
    </row>
    <row r="6" spans="2:65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3" t="s">
        <v>31</v>
      </c>
      <c r="J6" s="5" t="s">
        <v>14</v>
      </c>
      <c r="K6" s="39"/>
      <c r="L6" s="5" t="s">
        <v>88</v>
      </c>
      <c r="M6" s="5" t="s">
        <v>93</v>
      </c>
      <c r="N6" s="38" t="s">
        <v>89</v>
      </c>
      <c r="O6" s="38" t="s">
        <v>95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2:65" ht="13.5" customHeight="1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25</v>
      </c>
      <c r="I7" s="7" t="s">
        <v>11</v>
      </c>
      <c r="J7" s="7" t="s">
        <v>33</v>
      </c>
      <c r="K7" s="40"/>
      <c r="L7" s="18" t="s">
        <v>90</v>
      </c>
      <c r="M7" s="18" t="s">
        <v>91</v>
      </c>
      <c r="N7" s="27" t="s">
        <v>92</v>
      </c>
      <c r="O7" s="27" t="s">
        <v>94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2:65" ht="40.5" customHeight="1">
      <c r="B8" s="19"/>
      <c r="C8" s="45" t="s">
        <v>71</v>
      </c>
      <c r="D8" s="11"/>
      <c r="E8" s="18" t="s">
        <v>19</v>
      </c>
      <c r="F8" s="62">
        <f t="shared" ref="F8" si="0">(L8+N8)</f>
        <v>2</v>
      </c>
      <c r="G8" s="95"/>
      <c r="H8" s="96">
        <f t="shared" ref="H8" si="1">F8*G8</f>
        <v>0</v>
      </c>
      <c r="I8" s="90">
        <f t="shared" ref="I8" si="2">H8*23%</f>
        <v>0</v>
      </c>
      <c r="J8" s="90">
        <f t="shared" ref="J8" si="3">H8+I8</f>
        <v>0</v>
      </c>
      <c r="K8" s="39"/>
      <c r="L8" s="58">
        <v>1</v>
      </c>
      <c r="M8" s="56">
        <f t="shared" ref="M8:M17" si="4">L8*G8</f>
        <v>0</v>
      </c>
      <c r="N8" s="58">
        <v>1</v>
      </c>
      <c r="O8" s="58">
        <f t="shared" ref="O8:O17" si="5">N8*G8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2:65" ht="6.75" customHeight="1">
      <c r="B9" s="14"/>
      <c r="C9" s="41"/>
      <c r="D9" s="21"/>
      <c r="E9" s="22"/>
      <c r="F9" s="81"/>
      <c r="G9" s="54"/>
      <c r="H9" s="16"/>
      <c r="I9" s="15"/>
      <c r="J9" s="15"/>
      <c r="K9" s="39"/>
      <c r="L9" s="16"/>
      <c r="M9" s="82"/>
      <c r="N9" s="16"/>
      <c r="O9" s="59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2:65" ht="18.75">
      <c r="B10" s="8"/>
      <c r="C10" s="44" t="s">
        <v>69</v>
      </c>
      <c r="D10" s="6"/>
      <c r="E10" s="3" t="s">
        <v>18</v>
      </c>
      <c r="F10" s="62">
        <f t="shared" ref="F10:F11" si="6">(L10+N10)</f>
        <v>2</v>
      </c>
      <c r="G10" s="97"/>
      <c r="H10" s="98">
        <f t="shared" ref="H10:H11" si="7">F10*G10</f>
        <v>0</v>
      </c>
      <c r="I10" s="90">
        <f t="shared" ref="I10:I11" si="8">H10*23%</f>
        <v>0</v>
      </c>
      <c r="J10" s="90">
        <f t="shared" ref="J10:J11" si="9">H10+I10</f>
        <v>0</v>
      </c>
      <c r="K10" s="39"/>
      <c r="L10" s="56">
        <v>1</v>
      </c>
      <c r="M10" s="56">
        <f t="shared" si="4"/>
        <v>0</v>
      </c>
      <c r="N10" s="58">
        <v>1</v>
      </c>
      <c r="O10" s="58">
        <f t="shared" si="5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2:65" ht="18.75">
      <c r="B11" s="8"/>
      <c r="C11" s="44" t="s">
        <v>70</v>
      </c>
      <c r="D11" s="6"/>
      <c r="E11" s="3" t="s">
        <v>18</v>
      </c>
      <c r="F11" s="62">
        <f t="shared" si="6"/>
        <v>10</v>
      </c>
      <c r="G11" s="95"/>
      <c r="H11" s="98">
        <f t="shared" si="7"/>
        <v>0</v>
      </c>
      <c r="I11" s="90">
        <f t="shared" si="8"/>
        <v>0</v>
      </c>
      <c r="J11" s="90">
        <f t="shared" si="9"/>
        <v>0</v>
      </c>
      <c r="K11" s="39"/>
      <c r="L11" s="58">
        <v>5</v>
      </c>
      <c r="M11" s="56">
        <f t="shared" si="4"/>
        <v>0</v>
      </c>
      <c r="N11" s="58">
        <v>5</v>
      </c>
      <c r="O11" s="58">
        <f t="shared" si="5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2:65" ht="7.5" customHeight="1">
      <c r="B12" s="14"/>
      <c r="C12" s="42"/>
      <c r="D12" s="15"/>
      <c r="E12" s="16"/>
      <c r="F12" s="81"/>
      <c r="G12" s="53"/>
      <c r="H12" s="16"/>
      <c r="I12" s="15"/>
      <c r="J12" s="15"/>
      <c r="K12" s="39"/>
      <c r="L12" s="16"/>
      <c r="M12" s="82"/>
      <c r="N12" s="16"/>
      <c r="O12" s="5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2:65" ht="6.75" customHeight="1">
      <c r="B13" s="14"/>
      <c r="C13" s="42"/>
      <c r="D13" s="14"/>
      <c r="E13" s="16"/>
      <c r="F13" s="81"/>
      <c r="G13" s="53"/>
      <c r="H13" s="16"/>
      <c r="I13" s="15"/>
      <c r="J13" s="15"/>
      <c r="K13" s="39"/>
      <c r="L13" s="16"/>
      <c r="M13" s="82"/>
      <c r="N13" s="16"/>
      <c r="O13" s="59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2:65" ht="18.75">
      <c r="B14" s="6"/>
      <c r="C14" s="52" t="s">
        <v>63</v>
      </c>
      <c r="D14" s="8"/>
      <c r="E14" s="3" t="s">
        <v>62</v>
      </c>
      <c r="F14" s="62">
        <f t="shared" ref="F14" si="10">(L14+N14)</f>
        <v>1</v>
      </c>
      <c r="G14" s="95"/>
      <c r="H14" s="99">
        <f>F14*G14</f>
        <v>0</v>
      </c>
      <c r="I14" s="90">
        <f t="shared" ref="I14:I25" si="11">H14*23%</f>
        <v>0</v>
      </c>
      <c r="J14" s="90">
        <f t="shared" ref="J14:J25" si="12">H14+I14</f>
        <v>0</v>
      </c>
      <c r="K14" s="39"/>
      <c r="L14" s="58">
        <v>1</v>
      </c>
      <c r="M14" s="56">
        <f t="shared" si="4"/>
        <v>0</v>
      </c>
      <c r="N14" s="56">
        <v>0</v>
      </c>
      <c r="O14" s="58">
        <f t="shared" si="5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2:65" ht="6" customHeight="1">
      <c r="B15" s="15"/>
      <c r="C15" s="42"/>
      <c r="D15" s="16"/>
      <c r="E15" s="16"/>
      <c r="F15" s="81"/>
      <c r="G15" s="53"/>
      <c r="H15" s="16"/>
      <c r="I15" s="28"/>
      <c r="J15" s="28"/>
      <c r="K15" s="39"/>
      <c r="L15" s="16"/>
      <c r="M15" s="82"/>
      <c r="N15" s="16"/>
      <c r="O15" s="59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2:65" ht="18.75">
      <c r="B16" s="6"/>
      <c r="C16" s="47" t="s">
        <v>76</v>
      </c>
      <c r="D16" s="3"/>
      <c r="E16" s="3" t="s">
        <v>16</v>
      </c>
      <c r="F16" s="62">
        <f t="shared" ref="F16:F17" si="13">(L16+N16)</f>
        <v>11</v>
      </c>
      <c r="G16" s="97"/>
      <c r="H16" s="99">
        <f>F16*G16</f>
        <v>0</v>
      </c>
      <c r="I16" s="90">
        <f>H16*23%</f>
        <v>0</v>
      </c>
      <c r="J16" s="90">
        <f>H16+I16</f>
        <v>0</v>
      </c>
      <c r="K16" s="39"/>
      <c r="L16" s="58">
        <v>6</v>
      </c>
      <c r="M16" s="56">
        <f t="shared" si="4"/>
        <v>0</v>
      </c>
      <c r="N16" s="58">
        <v>5</v>
      </c>
      <c r="O16" s="58">
        <f t="shared" si="5"/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2:65" ht="18.75">
      <c r="B17" s="6"/>
      <c r="C17" s="47" t="s">
        <v>77</v>
      </c>
      <c r="D17" s="3"/>
      <c r="E17" s="3" t="s">
        <v>21</v>
      </c>
      <c r="F17" s="62">
        <f t="shared" si="13"/>
        <v>2</v>
      </c>
      <c r="G17" s="95"/>
      <c r="H17" s="99">
        <f t="shared" ref="H17" si="14">F17*G17</f>
        <v>0</v>
      </c>
      <c r="I17" s="90">
        <f t="shared" si="11"/>
        <v>0</v>
      </c>
      <c r="J17" s="90">
        <f t="shared" si="12"/>
        <v>0</v>
      </c>
      <c r="K17" s="39"/>
      <c r="L17" s="56">
        <v>1</v>
      </c>
      <c r="M17" s="56">
        <f t="shared" si="4"/>
        <v>0</v>
      </c>
      <c r="N17" s="56">
        <v>1</v>
      </c>
      <c r="O17" s="58">
        <f t="shared" si="5"/>
        <v>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2:65" ht="6.75" customHeight="1">
      <c r="B18" s="15"/>
      <c r="C18" s="42"/>
      <c r="D18" s="16"/>
      <c r="E18" s="16"/>
      <c r="F18" s="81"/>
      <c r="G18" s="53"/>
      <c r="H18" s="16"/>
      <c r="I18" s="28"/>
      <c r="J18" s="28"/>
      <c r="K18" s="39"/>
      <c r="L18" s="16"/>
      <c r="M18" s="82"/>
      <c r="N18" s="16"/>
      <c r="O18" s="5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2:65" ht="26.25">
      <c r="B19" s="6"/>
      <c r="C19" s="48" t="s">
        <v>68</v>
      </c>
      <c r="D19" s="3"/>
      <c r="E19" s="5" t="s">
        <v>16</v>
      </c>
      <c r="F19" s="62">
        <f t="shared" ref="F19:F21" si="15">(L19+N19)</f>
        <v>20</v>
      </c>
      <c r="G19" s="97"/>
      <c r="H19" s="98">
        <f t="shared" ref="H19:H21" si="16">F19*G19</f>
        <v>0</v>
      </c>
      <c r="I19" s="90">
        <f t="shared" si="11"/>
        <v>0</v>
      </c>
      <c r="J19" s="90">
        <f t="shared" si="12"/>
        <v>0</v>
      </c>
      <c r="K19" s="39"/>
      <c r="L19" s="56">
        <v>10</v>
      </c>
      <c r="M19" s="56">
        <f t="shared" ref="M19:M28" si="17">L19*G19</f>
        <v>0</v>
      </c>
      <c r="N19" s="56">
        <v>10</v>
      </c>
      <c r="O19" s="58">
        <f t="shared" ref="O19:O28" si="18">N19*G19</f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2:65" ht="26.25">
      <c r="B20" s="6"/>
      <c r="C20" s="46" t="s">
        <v>78</v>
      </c>
      <c r="D20" s="3"/>
      <c r="E20" s="5" t="s">
        <v>16</v>
      </c>
      <c r="F20" s="62">
        <f t="shared" si="15"/>
        <v>10</v>
      </c>
      <c r="G20" s="97"/>
      <c r="H20" s="98">
        <f t="shared" si="16"/>
        <v>0</v>
      </c>
      <c r="I20" s="90">
        <f t="shared" si="11"/>
        <v>0</v>
      </c>
      <c r="J20" s="90">
        <f t="shared" si="12"/>
        <v>0</v>
      </c>
      <c r="K20" s="39"/>
      <c r="L20" s="58">
        <v>5</v>
      </c>
      <c r="M20" s="56">
        <f t="shared" si="17"/>
        <v>0</v>
      </c>
      <c r="N20" s="56">
        <v>5</v>
      </c>
      <c r="O20" s="58">
        <f t="shared" si="18"/>
        <v>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2:65" ht="28.5" customHeight="1">
      <c r="B21" s="6"/>
      <c r="C21" s="46" t="s">
        <v>79</v>
      </c>
      <c r="D21" s="3"/>
      <c r="E21" s="5" t="s">
        <v>16</v>
      </c>
      <c r="F21" s="62">
        <f t="shared" si="15"/>
        <v>10</v>
      </c>
      <c r="G21" s="97"/>
      <c r="H21" s="98">
        <f t="shared" si="16"/>
        <v>0</v>
      </c>
      <c r="I21" s="90">
        <f t="shared" si="11"/>
        <v>0</v>
      </c>
      <c r="J21" s="90">
        <f t="shared" si="12"/>
        <v>0</v>
      </c>
      <c r="K21" s="39"/>
      <c r="L21" s="58">
        <v>5</v>
      </c>
      <c r="M21" s="56">
        <f t="shared" si="17"/>
        <v>0</v>
      </c>
      <c r="N21" s="56">
        <v>5</v>
      </c>
      <c r="O21" s="58">
        <f t="shared" si="18"/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2:65" ht="7.5" customHeight="1">
      <c r="B22" s="15"/>
      <c r="C22" s="43"/>
      <c r="D22" s="26"/>
      <c r="E22" s="16"/>
      <c r="F22" s="81"/>
      <c r="G22" s="55"/>
      <c r="H22" s="15"/>
      <c r="I22" s="28"/>
      <c r="J22" s="28"/>
      <c r="K22" s="39"/>
      <c r="L22" s="16"/>
      <c r="M22" s="82"/>
      <c r="N22" s="16"/>
      <c r="O22" s="5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ht="25.5">
      <c r="B23" s="6"/>
      <c r="C23" s="50" t="s">
        <v>66</v>
      </c>
      <c r="D23" s="8" t="s">
        <v>23</v>
      </c>
      <c r="E23" s="3" t="s">
        <v>24</v>
      </c>
      <c r="F23" s="62">
        <f t="shared" ref="F23:F25" si="19">(L23+N23)</f>
        <v>4</v>
      </c>
      <c r="G23" s="97"/>
      <c r="H23" s="98">
        <f t="shared" ref="H23:H25" si="20">F23*G23</f>
        <v>0</v>
      </c>
      <c r="I23" s="90">
        <f t="shared" si="11"/>
        <v>0</v>
      </c>
      <c r="J23" s="90">
        <f t="shared" si="12"/>
        <v>0</v>
      </c>
      <c r="K23" s="39"/>
      <c r="L23" s="56">
        <v>2</v>
      </c>
      <c r="M23" s="56">
        <f t="shared" si="17"/>
        <v>0</v>
      </c>
      <c r="N23" s="58">
        <v>2</v>
      </c>
      <c r="O23" s="58">
        <f t="shared" si="18"/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ht="26.25">
      <c r="B24" s="6"/>
      <c r="C24" s="48" t="s">
        <v>67</v>
      </c>
      <c r="D24" s="6"/>
      <c r="E24" s="3" t="s">
        <v>16</v>
      </c>
      <c r="F24" s="62">
        <f t="shared" si="19"/>
        <v>6</v>
      </c>
      <c r="G24" s="97"/>
      <c r="H24" s="98">
        <f t="shared" si="20"/>
        <v>0</v>
      </c>
      <c r="I24" s="90">
        <f t="shared" si="11"/>
        <v>0</v>
      </c>
      <c r="J24" s="90">
        <f t="shared" si="12"/>
        <v>0</v>
      </c>
      <c r="K24" s="39"/>
      <c r="L24" s="56">
        <v>3</v>
      </c>
      <c r="M24" s="56">
        <f t="shared" si="17"/>
        <v>0</v>
      </c>
      <c r="N24" s="58">
        <v>3</v>
      </c>
      <c r="O24" s="58">
        <f t="shared" si="18"/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2:65" ht="49.5" customHeight="1">
      <c r="B25" s="6"/>
      <c r="C25" s="45" t="s">
        <v>65</v>
      </c>
      <c r="D25" s="11" t="s">
        <v>22</v>
      </c>
      <c r="E25" s="3" t="s">
        <v>16</v>
      </c>
      <c r="F25" s="62">
        <f t="shared" si="19"/>
        <v>20</v>
      </c>
      <c r="G25" s="91"/>
      <c r="H25" s="98">
        <f t="shared" si="20"/>
        <v>0</v>
      </c>
      <c r="I25" s="90">
        <f t="shared" si="11"/>
        <v>0</v>
      </c>
      <c r="J25" s="90">
        <f t="shared" si="12"/>
        <v>0</v>
      </c>
      <c r="K25" s="39"/>
      <c r="L25" s="56">
        <v>10</v>
      </c>
      <c r="M25" s="56">
        <f t="shared" si="17"/>
        <v>0</v>
      </c>
      <c r="N25" s="58">
        <v>10</v>
      </c>
      <c r="O25" s="58">
        <f t="shared" si="18"/>
        <v>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2:65" ht="6" customHeight="1">
      <c r="B26" s="15"/>
      <c r="C26" s="51"/>
      <c r="D26" s="16"/>
      <c r="E26" s="17"/>
      <c r="F26" s="81"/>
      <c r="G26" s="57"/>
      <c r="H26" s="15"/>
      <c r="I26" s="28"/>
      <c r="J26" s="28"/>
      <c r="K26" s="39"/>
      <c r="L26" s="16"/>
      <c r="M26" s="82"/>
      <c r="N26" s="16"/>
      <c r="O26" s="5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2:65" ht="18.75">
      <c r="B27" s="6"/>
      <c r="C27" s="44" t="s">
        <v>81</v>
      </c>
      <c r="D27" s="3"/>
      <c r="E27" s="3" t="s">
        <v>16</v>
      </c>
      <c r="F27" s="62">
        <f t="shared" ref="F27:F28" si="21">(L27+N27)</f>
        <v>20</v>
      </c>
      <c r="G27" s="97"/>
      <c r="H27" s="98">
        <f t="shared" ref="H27:H28" si="22">F27*G27</f>
        <v>0</v>
      </c>
      <c r="I27" s="90">
        <f t="shared" ref="I27:I30" si="23">H27*23%</f>
        <v>0</v>
      </c>
      <c r="J27" s="90">
        <f t="shared" ref="J27:J30" si="24">H27+I27</f>
        <v>0</v>
      </c>
      <c r="K27" s="39"/>
      <c r="L27" s="56">
        <v>10</v>
      </c>
      <c r="M27" s="56">
        <f t="shared" si="17"/>
        <v>0</v>
      </c>
      <c r="N27" s="56">
        <v>10</v>
      </c>
      <c r="O27" s="58">
        <f t="shared" si="18"/>
        <v>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2:65" ht="18.75">
      <c r="B28" s="6"/>
      <c r="C28" s="44" t="s">
        <v>80</v>
      </c>
      <c r="D28" s="3"/>
      <c r="E28" s="3" t="s">
        <v>16</v>
      </c>
      <c r="F28" s="62">
        <f t="shared" si="21"/>
        <v>20</v>
      </c>
      <c r="G28" s="95"/>
      <c r="H28" s="98">
        <f t="shared" si="22"/>
        <v>0</v>
      </c>
      <c r="I28" s="90">
        <f t="shared" si="23"/>
        <v>0</v>
      </c>
      <c r="J28" s="90">
        <f t="shared" si="24"/>
        <v>0</v>
      </c>
      <c r="K28" s="39"/>
      <c r="L28" s="56">
        <v>10</v>
      </c>
      <c r="M28" s="56">
        <f t="shared" si="17"/>
        <v>0</v>
      </c>
      <c r="N28" s="56">
        <v>10</v>
      </c>
      <c r="O28" s="58">
        <f t="shared" si="18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2:65" ht="7.5" customHeight="1">
      <c r="B29" s="15"/>
      <c r="C29" s="42"/>
      <c r="D29" s="16"/>
      <c r="E29" s="16"/>
      <c r="F29" s="81"/>
      <c r="G29" s="53"/>
      <c r="H29" s="16"/>
      <c r="I29" s="28"/>
      <c r="J29" s="28"/>
      <c r="K29" s="39"/>
      <c r="L29" s="16"/>
      <c r="M29" s="82"/>
      <c r="N29" s="16"/>
      <c r="O29" s="59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2:65" ht="16.5" customHeight="1">
      <c r="B30" s="72"/>
      <c r="C30" s="49" t="s">
        <v>64</v>
      </c>
      <c r="D30" s="12"/>
      <c r="E30" s="12" t="s">
        <v>20</v>
      </c>
      <c r="F30" s="62">
        <f t="shared" ref="F30" si="25">(L30+N30)</f>
        <v>2</v>
      </c>
      <c r="G30" s="91"/>
      <c r="H30" s="98">
        <f t="shared" ref="H30" si="26">F30*G30</f>
        <v>0</v>
      </c>
      <c r="I30" s="90">
        <f t="shared" si="23"/>
        <v>0</v>
      </c>
      <c r="J30" s="90">
        <f t="shared" si="24"/>
        <v>0</v>
      </c>
      <c r="K30" s="39"/>
      <c r="L30" s="58">
        <v>1</v>
      </c>
      <c r="M30" s="56">
        <f t="shared" ref="M30" si="27">L30*G30</f>
        <v>0</v>
      </c>
      <c r="N30" s="56">
        <v>1</v>
      </c>
      <c r="O30" s="58">
        <f t="shared" ref="O30" si="28">N30*G30</f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2:65" ht="6.75" customHeight="1">
      <c r="B31" s="15"/>
      <c r="C31" s="74"/>
      <c r="D31" s="21"/>
      <c r="E31" s="22"/>
      <c r="F31" s="75"/>
      <c r="G31" s="76"/>
      <c r="H31" s="16"/>
      <c r="I31" s="28"/>
      <c r="J31" s="28"/>
      <c r="K31" s="39"/>
      <c r="L31" s="59"/>
      <c r="M31" s="59"/>
      <c r="N31" s="59"/>
      <c r="O31" s="5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2:65" ht="15.75">
      <c r="B32" s="73"/>
      <c r="C32" s="2"/>
      <c r="D32" s="2"/>
      <c r="E32" s="2"/>
      <c r="F32" s="1" t="s">
        <v>29</v>
      </c>
      <c r="G32" s="1" t="s">
        <v>30</v>
      </c>
      <c r="H32" s="92">
        <f>SUM(H8:H30)</f>
        <v>0</v>
      </c>
      <c r="I32" s="1"/>
      <c r="J32" s="1"/>
      <c r="K32" s="93"/>
      <c r="L32" s="87" t="s">
        <v>30</v>
      </c>
      <c r="M32" s="85">
        <f>SUM(M8:M30)</f>
        <v>0</v>
      </c>
      <c r="N32" s="87" t="s">
        <v>30</v>
      </c>
      <c r="O32" s="85">
        <f>SUM(O8:O30)</f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2:65" ht="15.75">
      <c r="B33" s="2"/>
      <c r="C33" s="2"/>
      <c r="D33" s="2"/>
      <c r="E33" s="2"/>
      <c r="F33" s="1" t="s">
        <v>31</v>
      </c>
      <c r="G33" s="94">
        <v>0.23</v>
      </c>
      <c r="H33" s="1"/>
      <c r="I33" s="84">
        <f>SUM(I8:I30)</f>
        <v>0</v>
      </c>
      <c r="J33" s="1"/>
      <c r="K33" s="1"/>
      <c r="L33" s="87" t="s">
        <v>96</v>
      </c>
      <c r="M33" s="84">
        <f>M32*0.23</f>
        <v>0</v>
      </c>
      <c r="N33" s="87" t="s">
        <v>96</v>
      </c>
      <c r="O33" s="85">
        <f>O32*0.23</f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2:65" ht="15.75">
      <c r="B34" s="2"/>
      <c r="C34" s="2"/>
      <c r="D34" s="2"/>
      <c r="E34" s="2"/>
      <c r="F34" s="1" t="s">
        <v>29</v>
      </c>
      <c r="G34" s="1" t="s">
        <v>32</v>
      </c>
      <c r="H34" s="1"/>
      <c r="I34" s="1"/>
      <c r="J34" s="84">
        <f>SUM(J8:J30)</f>
        <v>0</v>
      </c>
      <c r="K34" s="1"/>
      <c r="L34" s="87" t="s">
        <v>32</v>
      </c>
      <c r="M34" s="84">
        <f>M32+M33</f>
        <v>0</v>
      </c>
      <c r="N34" s="87" t="s">
        <v>32</v>
      </c>
      <c r="O34" s="85">
        <f>O32+O33</f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</row>
    <row r="35" spans="2:6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2:6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2:6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2:6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2:6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2:6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2:6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2:6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2: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2:6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2:6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2:6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2:6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2:6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2:6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2:6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2:6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2:6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2:6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2:6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2:6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2:6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2:6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2:6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2:6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2:6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2:6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6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6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6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2:6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2:6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2:6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2:6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2:6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2:6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2:6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2:6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2:6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2:6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2:6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2:6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2:6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2:6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2:6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2:6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2:6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</row>
    <row r="82" spans="2:6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</row>
    <row r="83" spans="2:6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</row>
    <row r="84" spans="2:6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</row>
    <row r="85" spans="2:6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</row>
    <row r="86" spans="2:6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</row>
    <row r="87" spans="2:6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</row>
    <row r="88" spans="2:6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</row>
    <row r="89" spans="2:6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</row>
    <row r="90" spans="2:6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</row>
    <row r="91" spans="2:6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</row>
    <row r="92" spans="2:6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</row>
    <row r="93" spans="2:6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</row>
    <row r="94" spans="2:6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</row>
    <row r="95" spans="2:6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</row>
    <row r="96" spans="2:6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</row>
    <row r="97" spans="2:6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</row>
    <row r="98" spans="2:6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</row>
    <row r="99" spans="2:6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</row>
    <row r="100" spans="2:6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2:6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2:6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2:6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2:6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2:6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2:6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2:6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2:6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2:6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2:6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2:6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2:6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2:6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2:6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2:6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2:6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2:6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2:6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2:6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2:6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2:6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2:6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2:6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2:6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2:6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2:6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2:6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2:6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2:6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2:6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2:6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2:6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2:6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2:6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2:6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2:6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2:6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2:6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2:6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2:6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2:6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2:6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2:6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2:6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2:6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2:6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2:6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2:6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2:6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2:6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2:6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2:6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2:6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2:6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2:6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2:6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2:6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2:6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2:6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2:6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2:6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2:6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2:6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2:6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2:6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2:6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2:6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2:6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2:6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2:6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2:6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2:6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2:6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2:6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2:6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2:6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2:6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2:6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2:6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2:6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2:6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2:6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2:6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2:6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2:6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2:6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2:6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2:6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2:6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2:6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  <row r="191" spans="2:6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</row>
    <row r="192" spans="2:6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</row>
    <row r="193" spans="2:6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</row>
    <row r="194" spans="2:6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</row>
    <row r="195" spans="2:6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</row>
    <row r="196" spans="2:6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</row>
    <row r="197" spans="2:6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</row>
    <row r="198" spans="2:6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</row>
    <row r="199" spans="2:6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</row>
    <row r="200" spans="2:6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</row>
    <row r="201" spans="2:6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</row>
    <row r="202" spans="2:6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</row>
    <row r="203" spans="2:6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</row>
    <row r="204" spans="2:6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</row>
    <row r="205" spans="2:6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</row>
    <row r="206" spans="2:6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</row>
    <row r="207" spans="2:6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</row>
    <row r="208" spans="2:6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</row>
    <row r="209" spans="2:6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</row>
    <row r="210" spans="2:6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</row>
    <row r="211" spans="2:6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</row>
    <row r="212" spans="2:6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</row>
    <row r="213" spans="2:6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</row>
    <row r="214" spans="2:6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</row>
    <row r="215" spans="2:6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</row>
    <row r="216" spans="2:6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</row>
    <row r="217" spans="2:6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</row>
    <row r="218" spans="2:6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</row>
    <row r="219" spans="2:6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</row>
    <row r="220" spans="2:6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</row>
    <row r="221" spans="2:6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</row>
    <row r="222" spans="2:6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</row>
    <row r="223" spans="2:6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</row>
    <row r="224" spans="2:6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</row>
    <row r="225" spans="2:6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</row>
    <row r="226" spans="2:6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</row>
    <row r="227" spans="2:6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</row>
    <row r="228" spans="2:6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</row>
    <row r="229" spans="2:6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</row>
    <row r="230" spans="2:6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</row>
    <row r="231" spans="2:6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</row>
    <row r="232" spans="2:6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</row>
    <row r="233" spans="2:6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</row>
    <row r="234" spans="2:6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</row>
    <row r="235" spans="2:6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</row>
    <row r="236" spans="2:6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</row>
    <row r="237" spans="2:6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</row>
    <row r="238" spans="2:6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</row>
    <row r="239" spans="2:6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</row>
    <row r="240" spans="2:6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</row>
    <row r="241" spans="2:6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</row>
    <row r="242" spans="2:6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</row>
    <row r="243" spans="2:6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</row>
    <row r="244" spans="2:6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</row>
    <row r="245" spans="2:6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</row>
    <row r="246" spans="2:6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</row>
    <row r="247" spans="2:6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</row>
    <row r="248" spans="2:6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</row>
    <row r="249" spans="2:6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</row>
    <row r="250" spans="2:6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</row>
    <row r="251" spans="2:6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</row>
    <row r="252" spans="2:6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</row>
    <row r="253" spans="2:6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</row>
    <row r="254" spans="2:6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</row>
    <row r="255" spans="2:6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</row>
    <row r="256" spans="2:6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</row>
    <row r="257" spans="2:6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</row>
    <row r="258" spans="2:6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</row>
    <row r="259" spans="2:6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</row>
    <row r="260" spans="2:6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</row>
    <row r="261" spans="2:6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</row>
    <row r="262" spans="2:6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</row>
    <row r="263" spans="2:6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</row>
    <row r="264" spans="2:6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</row>
    <row r="265" spans="2:6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</row>
    <row r="266" spans="2:6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</row>
    <row r="267" spans="2:6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</row>
    <row r="268" spans="2:6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</row>
    <row r="269" spans="2:6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</row>
    <row r="270" spans="2:6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</row>
    <row r="271" spans="2:6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</row>
    <row r="272" spans="2:6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</row>
    <row r="273" spans="2:6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</row>
    <row r="274" spans="2:6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</row>
    <row r="275" spans="2:6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</row>
    <row r="276" spans="2:6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</row>
    <row r="277" spans="2:6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</row>
    <row r="278" spans="2:6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</row>
    <row r="279" spans="2:6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</row>
    <row r="280" spans="2:6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</row>
    <row r="281" spans="2:6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</row>
    <row r="282" spans="2:6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</row>
    <row r="283" spans="2:6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</row>
    <row r="284" spans="2:6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</row>
    <row r="285" spans="2:6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</row>
    <row r="286" spans="2:6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</row>
    <row r="287" spans="2:6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</row>
    <row r="288" spans="2:6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</row>
    <row r="289" spans="2:6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</row>
    <row r="290" spans="2:6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</row>
    <row r="291" spans="2:6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</row>
    <row r="292" spans="2:6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</row>
    <row r="293" spans="2:6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</row>
    <row r="294" spans="2:6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</row>
    <row r="295" spans="2:6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</row>
    <row r="296" spans="2:6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</row>
    <row r="297" spans="2:6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</row>
    <row r="298" spans="2:6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</row>
    <row r="299" spans="2:6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</row>
    <row r="300" spans="2:6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</row>
    <row r="301" spans="2:6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</row>
    <row r="302" spans="2:6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</row>
    <row r="303" spans="2:6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</row>
    <row r="304" spans="2:6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</row>
    <row r="305" spans="2:6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</row>
    <row r="306" spans="2:6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</row>
    <row r="307" spans="2:6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</row>
    <row r="308" spans="2:6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</row>
    <row r="309" spans="2:6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</row>
    <row r="310" spans="2:6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</row>
    <row r="311" spans="2:6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</row>
    <row r="312" spans="2:6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</row>
    <row r="313" spans="2:6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</row>
    <row r="314" spans="2:6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</row>
    <row r="315" spans="2:6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</row>
    <row r="316" spans="2:6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</row>
    <row r="317" spans="2:6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</row>
    <row r="318" spans="2:6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</row>
    <row r="319" spans="2:6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</row>
    <row r="320" spans="2:6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</row>
    <row r="321" spans="2:6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</row>
    <row r="322" spans="2:6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</row>
    <row r="323" spans="2:65">
      <c r="B323" s="2"/>
      <c r="K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</row>
  </sheetData>
  <phoneticPr fontId="26" type="noConversion"/>
  <pageMargins left="0.51181102362204722" right="0.11811023622047245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Normal="100" workbookViewId="0">
      <selection activeCell="O12" sqref="O12"/>
    </sheetView>
  </sheetViews>
  <sheetFormatPr defaultRowHeight="15"/>
  <cols>
    <col min="2" max="2" width="5.140625" customWidth="1"/>
    <col min="3" max="3" width="39.5703125" customWidth="1"/>
    <col min="5" max="5" width="10.5703125" customWidth="1"/>
    <col min="6" max="6" width="11" customWidth="1"/>
    <col min="7" max="7" width="10.7109375" customWidth="1"/>
    <col min="11" max="11" width="1.42578125" customWidth="1"/>
    <col min="12" max="12" width="13" customWidth="1"/>
    <col min="13" max="13" width="13.7109375" customWidth="1"/>
    <col min="14" max="14" width="14.140625" customWidth="1"/>
    <col min="15" max="15" width="13.42578125" customWidth="1"/>
  </cols>
  <sheetData>
    <row r="2" spans="2:15" ht="18.75">
      <c r="B2" s="1"/>
      <c r="C2" s="60" t="s">
        <v>98</v>
      </c>
      <c r="E2" s="1" t="s">
        <v>101</v>
      </c>
      <c r="G2" s="64"/>
    </row>
    <row r="3" spans="2:15" ht="15.75">
      <c r="B3" s="1"/>
    </row>
    <row r="4" spans="2:15" ht="15.75">
      <c r="B4" s="1" t="s">
        <v>99</v>
      </c>
      <c r="G4" s="78"/>
    </row>
    <row r="5" spans="2:15">
      <c r="G5" s="61"/>
    </row>
    <row r="6" spans="2:15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  <c r="L6" s="5" t="s">
        <v>88</v>
      </c>
      <c r="M6" s="5" t="s">
        <v>93</v>
      </c>
      <c r="N6" s="38" t="s">
        <v>89</v>
      </c>
      <c r="O6" s="38" t="s">
        <v>95</v>
      </c>
    </row>
    <row r="7" spans="2:15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25</v>
      </c>
      <c r="I7" s="7" t="s">
        <v>11</v>
      </c>
      <c r="J7" s="7" t="s">
        <v>15</v>
      </c>
      <c r="L7" s="18" t="s">
        <v>90</v>
      </c>
      <c r="M7" s="18" t="s">
        <v>91</v>
      </c>
      <c r="N7" s="27" t="s">
        <v>92</v>
      </c>
      <c r="O7" s="27" t="s">
        <v>94</v>
      </c>
    </row>
    <row r="8" spans="2:15" ht="20.25">
      <c r="B8" s="23"/>
      <c r="C8" s="10" t="s">
        <v>26</v>
      </c>
      <c r="D8" s="12"/>
      <c r="E8" s="25" t="s">
        <v>27</v>
      </c>
      <c r="F8" s="63">
        <f t="shared" ref="F8:F10" si="0">L8+N8</f>
        <v>80</v>
      </c>
      <c r="G8" s="91"/>
      <c r="H8" s="90">
        <f t="shared" ref="H8:H10" si="1">F8*G8</f>
        <v>0</v>
      </c>
      <c r="I8" s="90">
        <f t="shared" ref="I8:I10" si="2">H8*23%</f>
        <v>0</v>
      </c>
      <c r="J8" s="90">
        <f t="shared" ref="J8:J10" si="3">H8+I8</f>
        <v>0</v>
      </c>
      <c r="L8" s="85">
        <v>40</v>
      </c>
      <c r="M8" s="88">
        <f t="shared" ref="M8:M10" si="4">L8*G8</f>
        <v>0</v>
      </c>
      <c r="N8" s="85">
        <v>40</v>
      </c>
      <c r="O8" s="88">
        <f t="shared" ref="O8:O10" si="5">N8*G8</f>
        <v>0</v>
      </c>
    </row>
    <row r="9" spans="2:15" ht="25.5" customHeight="1">
      <c r="B9" s="23"/>
      <c r="C9" s="24" t="s">
        <v>84</v>
      </c>
      <c r="D9" s="12"/>
      <c r="E9" s="13" t="s">
        <v>28</v>
      </c>
      <c r="F9" s="63">
        <f t="shared" si="0"/>
        <v>2</v>
      </c>
      <c r="G9" s="91"/>
      <c r="H9" s="90">
        <f t="shared" ref="H9" si="6">F9*G9</f>
        <v>0</v>
      </c>
      <c r="I9" s="90">
        <f t="shared" ref="I9" si="7">H9*23%</f>
        <v>0</v>
      </c>
      <c r="J9" s="90">
        <f t="shared" ref="J9" si="8">H9+I9</f>
        <v>0</v>
      </c>
      <c r="L9" s="85">
        <v>1</v>
      </c>
      <c r="M9" s="88">
        <f t="shared" si="4"/>
        <v>0</v>
      </c>
      <c r="N9" s="85">
        <v>1</v>
      </c>
      <c r="O9" s="88">
        <f t="shared" si="5"/>
        <v>0</v>
      </c>
    </row>
    <row r="10" spans="2:15" ht="23.25">
      <c r="B10" s="23"/>
      <c r="C10" s="24" t="s">
        <v>85</v>
      </c>
      <c r="D10" s="12"/>
      <c r="E10" s="13" t="s">
        <v>28</v>
      </c>
      <c r="F10" s="63">
        <f t="shared" si="0"/>
        <v>4</v>
      </c>
      <c r="G10" s="91"/>
      <c r="H10" s="90">
        <f t="shared" si="1"/>
        <v>0</v>
      </c>
      <c r="I10" s="90">
        <f t="shared" si="2"/>
        <v>0</v>
      </c>
      <c r="J10" s="90">
        <f t="shared" si="3"/>
        <v>0</v>
      </c>
      <c r="L10" s="85">
        <v>2</v>
      </c>
      <c r="M10" s="88">
        <f t="shared" si="4"/>
        <v>0</v>
      </c>
      <c r="N10" s="85">
        <v>2</v>
      </c>
      <c r="O10" s="88">
        <f t="shared" si="5"/>
        <v>0</v>
      </c>
    </row>
    <row r="11" spans="2:15" ht="15.75">
      <c r="B11" s="29"/>
      <c r="C11" s="29"/>
      <c r="D11" s="29"/>
      <c r="E11" s="29"/>
      <c r="F11" s="29"/>
      <c r="G11" s="100"/>
      <c r="H11" s="100"/>
      <c r="I11" s="100"/>
      <c r="J11" s="100"/>
      <c r="K11" s="86"/>
      <c r="L11" s="86"/>
      <c r="M11" s="86"/>
      <c r="N11" s="86"/>
      <c r="O11" s="86"/>
    </row>
    <row r="12" spans="2:15" ht="15.75">
      <c r="B12" s="30"/>
      <c r="C12" s="30"/>
      <c r="D12" s="30"/>
      <c r="E12" s="30"/>
      <c r="F12" s="30"/>
      <c r="G12" s="101" t="s">
        <v>34</v>
      </c>
      <c r="H12" s="84">
        <f>SUM(H8:H10)</f>
        <v>0</v>
      </c>
      <c r="I12" s="85"/>
      <c r="J12" s="85"/>
      <c r="K12" s="86"/>
      <c r="L12" s="87" t="s">
        <v>30</v>
      </c>
      <c r="M12" s="85">
        <f>SUM(M8:M10)</f>
        <v>0</v>
      </c>
      <c r="N12" s="87" t="s">
        <v>30</v>
      </c>
      <c r="O12" s="85">
        <f>SUM(O8:O10)</f>
        <v>0</v>
      </c>
    </row>
    <row r="13" spans="2:15" ht="15.75">
      <c r="B13" s="30"/>
      <c r="C13" s="30"/>
      <c r="D13" s="30"/>
      <c r="E13" s="30"/>
      <c r="F13" s="30"/>
      <c r="G13" s="101" t="s">
        <v>31</v>
      </c>
      <c r="H13" s="85"/>
      <c r="I13" s="84">
        <f>SUM(I8:I10)</f>
        <v>0</v>
      </c>
      <c r="J13" s="85"/>
      <c r="K13" s="86"/>
      <c r="L13" s="87" t="s">
        <v>96</v>
      </c>
      <c r="M13" s="84">
        <f>M12*0.23</f>
        <v>0</v>
      </c>
      <c r="N13" s="87" t="s">
        <v>96</v>
      </c>
      <c r="O13" s="85">
        <f>O12*0.23</f>
        <v>0</v>
      </c>
    </row>
    <row r="14" spans="2:15" ht="15.75">
      <c r="B14" s="30"/>
      <c r="C14" s="30"/>
      <c r="D14" s="30"/>
      <c r="E14" s="30"/>
      <c r="F14" s="30"/>
      <c r="G14" s="101" t="s">
        <v>35</v>
      </c>
      <c r="H14" s="85"/>
      <c r="I14" s="85"/>
      <c r="J14" s="84">
        <f>SUM(J8:J10)</f>
        <v>0</v>
      </c>
      <c r="K14" s="86"/>
      <c r="L14" s="87" t="s">
        <v>32</v>
      </c>
      <c r="M14" s="84">
        <f>M12+M13</f>
        <v>0</v>
      </c>
      <c r="N14" s="87" t="s">
        <v>32</v>
      </c>
      <c r="O14" s="85">
        <f>O12+O13</f>
        <v>0</v>
      </c>
    </row>
    <row r="15" spans="2:15">
      <c r="B15" s="30"/>
      <c r="C15" s="30"/>
      <c r="D15" s="30"/>
      <c r="E15" s="30"/>
      <c r="F15" s="30"/>
      <c r="G15" s="30"/>
      <c r="H15" s="30"/>
      <c r="I15" s="30"/>
      <c r="J15" s="30"/>
    </row>
    <row r="16" spans="2:15">
      <c r="B16" s="30"/>
      <c r="C16" s="30"/>
      <c r="D16" s="30"/>
      <c r="E16" s="30"/>
      <c r="F16" s="30"/>
      <c r="G16" s="30"/>
      <c r="H16" s="30"/>
      <c r="I16" s="30"/>
      <c r="J16" s="30"/>
    </row>
    <row r="17" spans="2:10">
      <c r="B17" s="30"/>
      <c r="C17" s="30"/>
      <c r="D17" s="30"/>
      <c r="E17" s="30"/>
      <c r="F17" s="30"/>
      <c r="G17" s="30"/>
      <c r="H17" s="30"/>
      <c r="I17" s="30"/>
      <c r="J17" s="30"/>
    </row>
    <row r="18" spans="2:10">
      <c r="B18" s="30"/>
      <c r="C18" s="30"/>
      <c r="D18" s="30"/>
      <c r="E18" s="30"/>
      <c r="F18" s="30"/>
      <c r="G18" s="30"/>
      <c r="H18" s="30"/>
      <c r="I18" s="30"/>
      <c r="J18" s="30"/>
    </row>
    <row r="19" spans="2:10">
      <c r="B19" s="30"/>
      <c r="C19" s="30"/>
      <c r="D19" s="30"/>
      <c r="E19" s="30"/>
      <c r="F19" s="30"/>
      <c r="G19" s="30"/>
      <c r="H19" s="30"/>
      <c r="I19" s="30"/>
      <c r="J19" s="30"/>
    </row>
    <row r="20" spans="2:10">
      <c r="B20" s="30"/>
      <c r="C20" s="30"/>
      <c r="D20" s="30"/>
      <c r="E20" s="30"/>
      <c r="F20" s="30"/>
      <c r="G20" s="30"/>
      <c r="H20" s="30"/>
      <c r="I20" s="30"/>
      <c r="J20" s="30"/>
    </row>
    <row r="21" spans="2:10">
      <c r="B21" s="30"/>
      <c r="C21" s="30"/>
      <c r="D21" s="30"/>
      <c r="E21" s="30"/>
      <c r="F21" s="30"/>
      <c r="G21" s="30"/>
      <c r="H21" s="30"/>
      <c r="I21" s="30"/>
      <c r="J21" s="30"/>
    </row>
    <row r="22" spans="2:10">
      <c r="B22" s="30"/>
      <c r="C22" s="30"/>
      <c r="D22" s="30"/>
      <c r="E22" s="30"/>
      <c r="F22" s="30"/>
      <c r="G22" s="30"/>
      <c r="H22" s="30"/>
      <c r="I22" s="30"/>
      <c r="J22" s="30"/>
    </row>
    <row r="23" spans="2:10">
      <c r="B23" s="30"/>
      <c r="C23" s="30"/>
      <c r="D23" s="30"/>
      <c r="E23" s="30"/>
      <c r="F23" s="30"/>
      <c r="G23" s="30"/>
      <c r="H23" s="30"/>
      <c r="I23" s="30"/>
      <c r="J23" s="30"/>
    </row>
    <row r="24" spans="2:10">
      <c r="B24" s="30"/>
      <c r="C24" s="30"/>
      <c r="D24" s="30"/>
      <c r="E24" s="30"/>
      <c r="F24" s="30"/>
      <c r="G24" s="30"/>
      <c r="H24" s="30"/>
      <c r="I24" s="30"/>
      <c r="J24" s="30"/>
    </row>
    <row r="25" spans="2:10">
      <c r="B25" s="30"/>
      <c r="C25" s="30"/>
      <c r="D25" s="30"/>
      <c r="E25" s="30"/>
      <c r="F25" s="30"/>
      <c r="G25" s="30"/>
      <c r="H25" s="30"/>
      <c r="I25" s="30"/>
      <c r="J25" s="30"/>
    </row>
    <row r="26" spans="2:10">
      <c r="B26" s="30"/>
      <c r="C26" s="30"/>
      <c r="D26" s="30"/>
      <c r="E26" s="30"/>
      <c r="F26" s="30"/>
      <c r="G26" s="30"/>
      <c r="H26" s="30"/>
      <c r="I26" s="30"/>
      <c r="J26" s="30"/>
    </row>
    <row r="27" spans="2:10">
      <c r="B27" s="30"/>
      <c r="C27" s="30"/>
      <c r="D27" s="30"/>
      <c r="E27" s="30"/>
      <c r="F27" s="30"/>
      <c r="G27" s="30"/>
      <c r="H27" s="30"/>
      <c r="I27" s="30"/>
      <c r="J27" s="30"/>
    </row>
    <row r="28" spans="2:10">
      <c r="B28" s="30"/>
      <c r="C28" s="30"/>
      <c r="D28" s="30"/>
      <c r="E28" s="30"/>
      <c r="F28" s="30"/>
      <c r="G28" s="30"/>
      <c r="H28" s="30"/>
      <c r="I28" s="30"/>
      <c r="J28" s="30"/>
    </row>
  </sheetData>
  <pageMargins left="0.70866141732283472" right="0.11811023622047245" top="1.5354330708661419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A3" zoomScale="90" zoomScaleNormal="90" workbookViewId="0">
      <selection activeCell="H8" sqref="H8"/>
    </sheetView>
  </sheetViews>
  <sheetFormatPr defaultRowHeight="15"/>
  <cols>
    <col min="3" max="3" width="49.28515625" customWidth="1"/>
    <col min="5" max="5" width="12.85546875" customWidth="1"/>
    <col min="6" max="6" width="11.28515625" customWidth="1"/>
    <col min="11" max="11" width="2.28515625" customWidth="1"/>
    <col min="12" max="12" width="13.7109375" customWidth="1"/>
    <col min="13" max="14" width="13.42578125" customWidth="1"/>
    <col min="15" max="15" width="13" customWidth="1"/>
  </cols>
  <sheetData>
    <row r="2" spans="1:15" ht="18.75">
      <c r="B2" s="60" t="s">
        <v>97</v>
      </c>
      <c r="D2" s="1" t="s">
        <v>102</v>
      </c>
      <c r="F2" s="66"/>
    </row>
    <row r="3" spans="1:15" ht="15.75">
      <c r="B3" s="1"/>
      <c r="F3" s="66"/>
    </row>
    <row r="4" spans="1:15" ht="15.75">
      <c r="B4" s="1" t="s">
        <v>100</v>
      </c>
      <c r="F4" s="66"/>
    </row>
    <row r="5" spans="1:15">
      <c r="F5" s="61"/>
    </row>
    <row r="6" spans="1:15" ht="51">
      <c r="A6" s="34" t="s">
        <v>0</v>
      </c>
      <c r="B6" s="3" t="s">
        <v>52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  <c r="L6" s="5" t="s">
        <v>88</v>
      </c>
      <c r="M6" s="5" t="s">
        <v>93</v>
      </c>
      <c r="N6" s="38" t="s">
        <v>89</v>
      </c>
      <c r="O6" s="38" t="s">
        <v>95</v>
      </c>
    </row>
    <row r="7" spans="1:15">
      <c r="A7" s="35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53</v>
      </c>
      <c r="H7" s="7" t="s">
        <v>54</v>
      </c>
      <c r="I7" s="7" t="s">
        <v>55</v>
      </c>
      <c r="J7" s="7" t="s">
        <v>56</v>
      </c>
      <c r="L7" s="18" t="s">
        <v>90</v>
      </c>
      <c r="M7" s="18" t="s">
        <v>91</v>
      </c>
      <c r="N7" s="27" t="s">
        <v>92</v>
      </c>
      <c r="O7" s="27" t="s">
        <v>94</v>
      </c>
    </row>
    <row r="8" spans="1:15" ht="20.25">
      <c r="A8" s="31"/>
      <c r="B8" s="31" t="s">
        <v>36</v>
      </c>
      <c r="C8" s="10" t="s">
        <v>57</v>
      </c>
      <c r="D8" s="12" t="s">
        <v>37</v>
      </c>
      <c r="E8" s="12"/>
      <c r="F8" s="67">
        <f>L8+N8</f>
        <v>3</v>
      </c>
      <c r="G8" s="89"/>
      <c r="H8" s="90">
        <f t="shared" ref="H8:H27" si="0">F8*G8</f>
        <v>0</v>
      </c>
      <c r="I8" s="90">
        <f t="shared" ref="I8:I27" si="1">H8*23%</f>
        <v>0</v>
      </c>
      <c r="J8" s="90">
        <f t="shared" ref="J8:J27" si="2">H8+I8</f>
        <v>0</v>
      </c>
      <c r="L8" s="88">
        <v>0</v>
      </c>
      <c r="M8" s="88">
        <f>L8*G8</f>
        <v>0</v>
      </c>
      <c r="N8" s="85">
        <v>3</v>
      </c>
      <c r="O8" s="88">
        <f>N8*G8</f>
        <v>0</v>
      </c>
    </row>
    <row r="9" spans="1:15" ht="20.25">
      <c r="A9" s="31"/>
      <c r="B9" s="31" t="s">
        <v>36</v>
      </c>
      <c r="C9" s="10" t="s">
        <v>39</v>
      </c>
      <c r="D9" s="12" t="s">
        <v>37</v>
      </c>
      <c r="E9" s="12" t="s">
        <v>38</v>
      </c>
      <c r="F9" s="67">
        <f t="shared" ref="F9:F27" si="3">L9+N9</f>
        <v>6</v>
      </c>
      <c r="G9" s="89"/>
      <c r="H9" s="90">
        <f t="shared" si="0"/>
        <v>0</v>
      </c>
      <c r="I9" s="90">
        <f t="shared" si="1"/>
        <v>0</v>
      </c>
      <c r="J9" s="90">
        <f t="shared" si="2"/>
        <v>0</v>
      </c>
      <c r="L9" s="85">
        <v>3</v>
      </c>
      <c r="M9" s="88">
        <f t="shared" ref="M9:M27" si="4">L9*G9</f>
        <v>0</v>
      </c>
      <c r="N9" s="85">
        <v>3</v>
      </c>
      <c r="O9" s="88">
        <f t="shared" ref="O9:O27" si="5">N9*G9</f>
        <v>0</v>
      </c>
    </row>
    <row r="10" spans="1:15" ht="20.25">
      <c r="A10" s="31"/>
      <c r="B10" s="31" t="s">
        <v>36</v>
      </c>
      <c r="C10" s="10" t="s">
        <v>41</v>
      </c>
      <c r="D10" s="12" t="s">
        <v>37</v>
      </c>
      <c r="E10" s="12"/>
      <c r="F10" s="67">
        <f t="shared" si="3"/>
        <v>2</v>
      </c>
      <c r="G10" s="89"/>
      <c r="H10" s="90">
        <f t="shared" si="0"/>
        <v>0</v>
      </c>
      <c r="I10" s="90">
        <f t="shared" si="1"/>
        <v>0</v>
      </c>
      <c r="J10" s="90">
        <f t="shared" si="2"/>
        <v>0</v>
      </c>
      <c r="L10" s="85">
        <v>1</v>
      </c>
      <c r="M10" s="88">
        <f t="shared" si="4"/>
        <v>0</v>
      </c>
      <c r="N10" s="85">
        <v>1</v>
      </c>
      <c r="O10" s="88">
        <f t="shared" si="5"/>
        <v>0</v>
      </c>
    </row>
    <row r="11" spans="1:15" ht="20.25">
      <c r="A11" s="31"/>
      <c r="B11" s="31" t="s">
        <v>36</v>
      </c>
      <c r="C11" s="10" t="s">
        <v>103</v>
      </c>
      <c r="D11" s="12" t="s">
        <v>37</v>
      </c>
      <c r="E11" s="12" t="s">
        <v>38</v>
      </c>
      <c r="F11" s="67">
        <f t="shared" si="3"/>
        <v>4</v>
      </c>
      <c r="G11" s="89"/>
      <c r="H11" s="90">
        <f t="shared" si="0"/>
        <v>0</v>
      </c>
      <c r="I11" s="90">
        <f t="shared" si="1"/>
        <v>0</v>
      </c>
      <c r="J11" s="90">
        <f t="shared" si="2"/>
        <v>0</v>
      </c>
      <c r="L11" s="85">
        <v>2</v>
      </c>
      <c r="M11" s="88">
        <f t="shared" si="4"/>
        <v>0</v>
      </c>
      <c r="N11" s="85">
        <v>2</v>
      </c>
      <c r="O11" s="88">
        <f t="shared" si="5"/>
        <v>0</v>
      </c>
    </row>
    <row r="12" spans="1:15" ht="20.25">
      <c r="A12" s="31"/>
      <c r="B12" s="31" t="s">
        <v>36</v>
      </c>
      <c r="C12" s="37" t="s">
        <v>59</v>
      </c>
      <c r="D12" s="12" t="s">
        <v>37</v>
      </c>
      <c r="E12" s="12" t="s">
        <v>38</v>
      </c>
      <c r="F12" s="67">
        <f t="shared" si="3"/>
        <v>7</v>
      </c>
      <c r="G12" s="89"/>
      <c r="H12" s="90">
        <f t="shared" si="0"/>
        <v>0</v>
      </c>
      <c r="I12" s="90">
        <f t="shared" si="1"/>
        <v>0</v>
      </c>
      <c r="J12" s="90">
        <f t="shared" si="2"/>
        <v>0</v>
      </c>
      <c r="L12" s="85">
        <v>4</v>
      </c>
      <c r="M12" s="88">
        <f t="shared" si="4"/>
        <v>0</v>
      </c>
      <c r="N12" s="85">
        <v>3</v>
      </c>
      <c r="O12" s="88">
        <f t="shared" si="5"/>
        <v>0</v>
      </c>
    </row>
    <row r="13" spans="1:15" ht="20.25">
      <c r="A13" s="31"/>
      <c r="B13" s="31" t="s">
        <v>36</v>
      </c>
      <c r="C13" s="37" t="s">
        <v>59</v>
      </c>
      <c r="D13" s="12" t="s">
        <v>37</v>
      </c>
      <c r="E13" s="12" t="s">
        <v>40</v>
      </c>
      <c r="F13" s="67">
        <f t="shared" si="3"/>
        <v>7</v>
      </c>
      <c r="G13" s="89"/>
      <c r="H13" s="90">
        <f t="shared" si="0"/>
        <v>0</v>
      </c>
      <c r="I13" s="90">
        <f t="shared" si="1"/>
        <v>0</v>
      </c>
      <c r="J13" s="90">
        <f t="shared" si="2"/>
        <v>0</v>
      </c>
      <c r="L13" s="85">
        <v>4</v>
      </c>
      <c r="M13" s="88">
        <f t="shared" si="4"/>
        <v>0</v>
      </c>
      <c r="N13" s="85">
        <v>3</v>
      </c>
      <c r="O13" s="88">
        <f t="shared" si="5"/>
        <v>0</v>
      </c>
    </row>
    <row r="14" spans="1:15" ht="20.25">
      <c r="A14" s="31"/>
      <c r="B14" s="31" t="s">
        <v>36</v>
      </c>
      <c r="C14" s="37" t="s">
        <v>60</v>
      </c>
      <c r="D14" s="12" t="s">
        <v>37</v>
      </c>
      <c r="E14" s="12" t="s">
        <v>38</v>
      </c>
      <c r="F14" s="67">
        <f t="shared" si="3"/>
        <v>7</v>
      </c>
      <c r="G14" s="91"/>
      <c r="H14" s="90">
        <f t="shared" si="0"/>
        <v>0</v>
      </c>
      <c r="I14" s="90">
        <f t="shared" si="1"/>
        <v>0</v>
      </c>
      <c r="J14" s="90">
        <f t="shared" si="2"/>
        <v>0</v>
      </c>
      <c r="L14" s="85">
        <v>4</v>
      </c>
      <c r="M14" s="88">
        <f t="shared" si="4"/>
        <v>0</v>
      </c>
      <c r="N14" s="85">
        <v>3</v>
      </c>
      <c r="O14" s="88">
        <f t="shared" si="5"/>
        <v>0</v>
      </c>
    </row>
    <row r="15" spans="1:15" ht="20.25">
      <c r="A15" s="31"/>
      <c r="B15" s="31" t="s">
        <v>36</v>
      </c>
      <c r="C15" s="37" t="s">
        <v>60</v>
      </c>
      <c r="D15" s="12" t="s">
        <v>37</v>
      </c>
      <c r="E15" s="12" t="s">
        <v>40</v>
      </c>
      <c r="F15" s="67">
        <f t="shared" si="3"/>
        <v>2</v>
      </c>
      <c r="G15" s="91"/>
      <c r="H15" s="90">
        <f t="shared" si="0"/>
        <v>0</v>
      </c>
      <c r="I15" s="90">
        <f t="shared" si="1"/>
        <v>0</v>
      </c>
      <c r="J15" s="90">
        <f t="shared" si="2"/>
        <v>0</v>
      </c>
      <c r="L15" s="85">
        <v>1</v>
      </c>
      <c r="M15" s="88">
        <f t="shared" si="4"/>
        <v>0</v>
      </c>
      <c r="N15" s="85">
        <v>1</v>
      </c>
      <c r="O15" s="88">
        <f t="shared" si="5"/>
        <v>0</v>
      </c>
    </row>
    <row r="16" spans="1:15" ht="20.25">
      <c r="A16" s="31"/>
      <c r="B16" s="31" t="s">
        <v>36</v>
      </c>
      <c r="C16" s="36" t="s">
        <v>42</v>
      </c>
      <c r="D16" s="12" t="s">
        <v>37</v>
      </c>
      <c r="E16" s="12"/>
      <c r="F16" s="67">
        <f t="shared" si="3"/>
        <v>4</v>
      </c>
      <c r="G16" s="89"/>
      <c r="H16" s="90">
        <f>F16*G16</f>
        <v>0</v>
      </c>
      <c r="I16" s="90">
        <f>H16*23%</f>
        <v>0</v>
      </c>
      <c r="J16" s="90">
        <f>H16+I16</f>
        <v>0</v>
      </c>
      <c r="L16" s="85">
        <v>2</v>
      </c>
      <c r="M16" s="88">
        <f t="shared" si="4"/>
        <v>0</v>
      </c>
      <c r="N16" s="85">
        <v>2</v>
      </c>
      <c r="O16" s="88">
        <f t="shared" si="5"/>
        <v>0</v>
      </c>
    </row>
    <row r="17" spans="1:15" ht="16.5" customHeight="1">
      <c r="A17" s="31"/>
      <c r="B17" s="31" t="s">
        <v>36</v>
      </c>
      <c r="C17" s="36" t="s">
        <v>43</v>
      </c>
      <c r="D17" s="12" t="s">
        <v>37</v>
      </c>
      <c r="E17" s="12" t="s">
        <v>38</v>
      </c>
      <c r="F17" s="67">
        <f t="shared" si="3"/>
        <v>6</v>
      </c>
      <c r="G17" s="89"/>
      <c r="H17" s="90">
        <f t="shared" si="0"/>
        <v>0</v>
      </c>
      <c r="I17" s="90">
        <f t="shared" si="1"/>
        <v>0</v>
      </c>
      <c r="J17" s="90">
        <f t="shared" si="2"/>
        <v>0</v>
      </c>
      <c r="L17" s="85">
        <v>3</v>
      </c>
      <c r="M17" s="88">
        <f t="shared" si="4"/>
        <v>0</v>
      </c>
      <c r="N17" s="85">
        <v>3</v>
      </c>
      <c r="O17" s="88">
        <f t="shared" si="5"/>
        <v>0</v>
      </c>
    </row>
    <row r="18" spans="1:15" ht="20.25">
      <c r="A18" s="31"/>
      <c r="B18" s="31" t="s">
        <v>36</v>
      </c>
      <c r="C18" s="36" t="s">
        <v>43</v>
      </c>
      <c r="D18" s="12" t="s">
        <v>37</v>
      </c>
      <c r="E18" s="12" t="s">
        <v>44</v>
      </c>
      <c r="F18" s="67">
        <f t="shared" si="3"/>
        <v>4</v>
      </c>
      <c r="G18" s="89"/>
      <c r="H18" s="90">
        <f t="shared" si="0"/>
        <v>0</v>
      </c>
      <c r="I18" s="90">
        <f t="shared" si="1"/>
        <v>0</v>
      </c>
      <c r="J18" s="90">
        <f t="shared" si="2"/>
        <v>0</v>
      </c>
      <c r="L18" s="85">
        <v>2</v>
      </c>
      <c r="M18" s="88">
        <f t="shared" si="4"/>
        <v>0</v>
      </c>
      <c r="N18" s="85">
        <v>2</v>
      </c>
      <c r="O18" s="88">
        <f t="shared" si="5"/>
        <v>0</v>
      </c>
    </row>
    <row r="19" spans="1:15" ht="20.25">
      <c r="A19" s="31"/>
      <c r="B19" s="31" t="s">
        <v>36</v>
      </c>
      <c r="C19" s="36" t="s">
        <v>43</v>
      </c>
      <c r="D19" s="12" t="s">
        <v>37</v>
      </c>
      <c r="E19" s="12" t="s">
        <v>45</v>
      </c>
      <c r="F19" s="67">
        <f t="shared" si="3"/>
        <v>4</v>
      </c>
      <c r="G19" s="89"/>
      <c r="H19" s="90">
        <f t="shared" si="0"/>
        <v>0</v>
      </c>
      <c r="I19" s="90">
        <f t="shared" si="1"/>
        <v>0</v>
      </c>
      <c r="J19" s="90">
        <f t="shared" si="2"/>
        <v>0</v>
      </c>
      <c r="L19" s="85">
        <v>2</v>
      </c>
      <c r="M19" s="88">
        <f t="shared" si="4"/>
        <v>0</v>
      </c>
      <c r="N19" s="85">
        <v>2</v>
      </c>
      <c r="O19" s="88">
        <f t="shared" si="5"/>
        <v>0</v>
      </c>
    </row>
    <row r="20" spans="1:15" ht="20.25">
      <c r="A20" s="31"/>
      <c r="B20" s="31" t="s">
        <v>36</v>
      </c>
      <c r="C20" s="36" t="s">
        <v>43</v>
      </c>
      <c r="D20" s="12" t="s">
        <v>37</v>
      </c>
      <c r="E20" s="12" t="s">
        <v>46</v>
      </c>
      <c r="F20" s="67">
        <f t="shared" si="3"/>
        <v>4</v>
      </c>
      <c r="G20" s="89"/>
      <c r="H20" s="90">
        <f t="shared" si="0"/>
        <v>0</v>
      </c>
      <c r="I20" s="90">
        <f t="shared" si="1"/>
        <v>0</v>
      </c>
      <c r="J20" s="90">
        <f t="shared" si="2"/>
        <v>0</v>
      </c>
      <c r="L20" s="85">
        <v>2</v>
      </c>
      <c r="M20" s="88">
        <f t="shared" si="4"/>
        <v>0</v>
      </c>
      <c r="N20" s="85">
        <v>2</v>
      </c>
      <c r="O20" s="88">
        <f t="shared" si="5"/>
        <v>0</v>
      </c>
    </row>
    <row r="21" spans="1:15" ht="16.5" customHeight="1">
      <c r="A21" s="31"/>
      <c r="B21" s="31" t="s">
        <v>36</v>
      </c>
      <c r="C21" s="36" t="s">
        <v>47</v>
      </c>
      <c r="D21" s="12" t="s">
        <v>37</v>
      </c>
      <c r="E21" s="12" t="s">
        <v>38</v>
      </c>
      <c r="F21" s="67">
        <f t="shared" si="3"/>
        <v>4</v>
      </c>
      <c r="G21" s="89"/>
      <c r="H21" s="90">
        <f t="shared" si="0"/>
        <v>0</v>
      </c>
      <c r="I21" s="90">
        <f t="shared" si="1"/>
        <v>0</v>
      </c>
      <c r="J21" s="90">
        <f t="shared" si="2"/>
        <v>0</v>
      </c>
      <c r="L21" s="85">
        <v>2</v>
      </c>
      <c r="M21" s="88">
        <f t="shared" si="4"/>
        <v>0</v>
      </c>
      <c r="N21" s="85">
        <v>2</v>
      </c>
      <c r="O21" s="88">
        <f t="shared" si="5"/>
        <v>0</v>
      </c>
    </row>
    <row r="22" spans="1:15" ht="20.25">
      <c r="A22" s="31"/>
      <c r="B22" s="31" t="s">
        <v>36</v>
      </c>
      <c r="C22" s="36" t="s">
        <v>47</v>
      </c>
      <c r="D22" s="12" t="s">
        <v>37</v>
      </c>
      <c r="E22" s="12" t="s">
        <v>44</v>
      </c>
      <c r="F22" s="67">
        <f t="shared" si="3"/>
        <v>4</v>
      </c>
      <c r="G22" s="89"/>
      <c r="H22" s="90">
        <f t="shared" si="0"/>
        <v>0</v>
      </c>
      <c r="I22" s="90">
        <f t="shared" si="1"/>
        <v>0</v>
      </c>
      <c r="J22" s="90">
        <f t="shared" si="2"/>
        <v>0</v>
      </c>
      <c r="L22" s="85">
        <v>2</v>
      </c>
      <c r="M22" s="88">
        <f t="shared" si="4"/>
        <v>0</v>
      </c>
      <c r="N22" s="85">
        <v>2</v>
      </c>
      <c r="O22" s="88">
        <f t="shared" si="5"/>
        <v>0</v>
      </c>
    </row>
    <row r="23" spans="1:15" ht="20.25">
      <c r="A23" s="31"/>
      <c r="B23" s="31" t="s">
        <v>36</v>
      </c>
      <c r="C23" s="36" t="s">
        <v>47</v>
      </c>
      <c r="D23" s="12" t="s">
        <v>37</v>
      </c>
      <c r="E23" s="12" t="s">
        <v>45</v>
      </c>
      <c r="F23" s="67">
        <f t="shared" si="3"/>
        <v>4</v>
      </c>
      <c r="G23" s="89"/>
      <c r="H23" s="90">
        <f t="shared" si="0"/>
        <v>0</v>
      </c>
      <c r="I23" s="90">
        <f t="shared" si="1"/>
        <v>0</v>
      </c>
      <c r="J23" s="90">
        <f t="shared" si="2"/>
        <v>0</v>
      </c>
      <c r="L23" s="85">
        <v>2</v>
      </c>
      <c r="M23" s="88">
        <f t="shared" si="4"/>
        <v>0</v>
      </c>
      <c r="N23" s="85">
        <v>2</v>
      </c>
      <c r="O23" s="88">
        <f t="shared" si="5"/>
        <v>0</v>
      </c>
    </row>
    <row r="24" spans="1:15" ht="20.25">
      <c r="A24" s="31"/>
      <c r="B24" s="31" t="s">
        <v>36</v>
      </c>
      <c r="C24" s="36" t="s">
        <v>47</v>
      </c>
      <c r="D24" s="12" t="s">
        <v>37</v>
      </c>
      <c r="E24" s="12" t="s">
        <v>46</v>
      </c>
      <c r="F24" s="67">
        <f t="shared" si="3"/>
        <v>4</v>
      </c>
      <c r="G24" s="89"/>
      <c r="H24" s="90">
        <f t="shared" si="0"/>
        <v>0</v>
      </c>
      <c r="I24" s="90">
        <f t="shared" si="1"/>
        <v>0</v>
      </c>
      <c r="J24" s="90">
        <f t="shared" si="2"/>
        <v>0</v>
      </c>
      <c r="L24" s="85">
        <v>2</v>
      </c>
      <c r="M24" s="88">
        <f t="shared" si="4"/>
        <v>0</v>
      </c>
      <c r="N24" s="85">
        <v>2</v>
      </c>
      <c r="O24" s="88">
        <f t="shared" si="5"/>
        <v>0</v>
      </c>
    </row>
    <row r="25" spans="1:15" ht="20.25" customHeight="1">
      <c r="A25" s="31"/>
      <c r="B25" s="31" t="s">
        <v>36</v>
      </c>
      <c r="C25" s="36" t="s">
        <v>49</v>
      </c>
      <c r="D25" s="12" t="s">
        <v>37</v>
      </c>
      <c r="E25" s="12"/>
      <c r="F25" s="67">
        <f t="shared" si="3"/>
        <v>2</v>
      </c>
      <c r="G25" s="91"/>
      <c r="H25" s="90">
        <f t="shared" si="0"/>
        <v>0</v>
      </c>
      <c r="I25" s="90">
        <f t="shared" si="1"/>
        <v>0</v>
      </c>
      <c r="J25" s="90">
        <f t="shared" si="2"/>
        <v>0</v>
      </c>
      <c r="L25" s="85">
        <v>1</v>
      </c>
      <c r="M25" s="88">
        <f t="shared" si="4"/>
        <v>0</v>
      </c>
      <c r="N25" s="85">
        <v>1</v>
      </c>
      <c r="O25" s="88">
        <f t="shared" si="5"/>
        <v>0</v>
      </c>
    </row>
    <row r="26" spans="1:15" ht="20.25">
      <c r="A26" s="31"/>
      <c r="B26" s="31" t="s">
        <v>36</v>
      </c>
      <c r="C26" s="9" t="s">
        <v>58</v>
      </c>
      <c r="D26" s="12" t="s">
        <v>37</v>
      </c>
      <c r="E26" s="12"/>
      <c r="F26" s="67">
        <f t="shared" si="3"/>
        <v>6</v>
      </c>
      <c r="G26" s="89"/>
      <c r="H26" s="90">
        <f t="shared" si="0"/>
        <v>0</v>
      </c>
      <c r="I26" s="90">
        <f t="shared" si="1"/>
        <v>0</v>
      </c>
      <c r="J26" s="90">
        <f t="shared" si="2"/>
        <v>0</v>
      </c>
      <c r="L26" s="85">
        <v>3</v>
      </c>
      <c r="M26" s="88">
        <f t="shared" si="4"/>
        <v>0</v>
      </c>
      <c r="N26" s="85">
        <v>3</v>
      </c>
      <c r="O26" s="88">
        <f t="shared" si="5"/>
        <v>0</v>
      </c>
    </row>
    <row r="27" spans="1:15" ht="20.25">
      <c r="A27" s="31"/>
      <c r="B27" s="31" t="s">
        <v>36</v>
      </c>
      <c r="C27" s="32" t="s">
        <v>61</v>
      </c>
      <c r="D27" s="12" t="s">
        <v>37</v>
      </c>
      <c r="E27" s="20"/>
      <c r="F27" s="67">
        <f t="shared" si="3"/>
        <v>2</v>
      </c>
      <c r="G27" s="89"/>
      <c r="H27" s="90">
        <f t="shared" si="0"/>
        <v>0</v>
      </c>
      <c r="I27" s="90">
        <f t="shared" si="1"/>
        <v>0</v>
      </c>
      <c r="J27" s="90">
        <f t="shared" si="2"/>
        <v>0</v>
      </c>
      <c r="L27" s="85">
        <v>1</v>
      </c>
      <c r="M27" s="88">
        <f t="shared" si="4"/>
        <v>0</v>
      </c>
      <c r="N27" s="85">
        <v>1</v>
      </c>
      <c r="O27" s="88">
        <f t="shared" si="5"/>
        <v>0</v>
      </c>
    </row>
    <row r="28" spans="1:15" ht="20.25">
      <c r="A28" s="31"/>
      <c r="B28" s="31" t="s">
        <v>36</v>
      </c>
      <c r="C28" s="33" t="s">
        <v>72</v>
      </c>
      <c r="D28" s="12" t="s">
        <v>37</v>
      </c>
      <c r="E28" s="20" t="s">
        <v>38</v>
      </c>
      <c r="F28" s="67">
        <f t="shared" ref="F28:F50" si="6">L28+N28</f>
        <v>4</v>
      </c>
      <c r="G28" s="89"/>
      <c r="H28" s="90">
        <f t="shared" ref="H28:H50" si="7">F28*G28</f>
        <v>0</v>
      </c>
      <c r="I28" s="90">
        <f t="shared" ref="I28:I50" si="8">H28*23%</f>
        <v>0</v>
      </c>
      <c r="J28" s="90">
        <f t="shared" ref="J28:J50" si="9">H28+I28</f>
        <v>0</v>
      </c>
      <c r="L28" s="85">
        <v>2</v>
      </c>
      <c r="M28" s="88">
        <f t="shared" ref="M28:M50" si="10">L28*G28</f>
        <v>0</v>
      </c>
      <c r="N28" s="85">
        <v>2</v>
      </c>
      <c r="O28" s="88">
        <f t="shared" ref="O28:O50" si="11">N28*G28</f>
        <v>0</v>
      </c>
    </row>
    <row r="29" spans="1:15" ht="20.25">
      <c r="A29" s="31"/>
      <c r="B29" s="31" t="s">
        <v>36</v>
      </c>
      <c r="C29" s="33" t="s">
        <v>72</v>
      </c>
      <c r="D29" s="12" t="s">
        <v>37</v>
      </c>
      <c r="E29" s="20" t="s">
        <v>46</v>
      </c>
      <c r="F29" s="67">
        <f t="shared" si="6"/>
        <v>4</v>
      </c>
      <c r="G29" s="89"/>
      <c r="H29" s="90">
        <f t="shared" si="7"/>
        <v>0</v>
      </c>
      <c r="I29" s="90">
        <f t="shared" si="8"/>
        <v>0</v>
      </c>
      <c r="J29" s="90">
        <f t="shared" si="9"/>
        <v>0</v>
      </c>
      <c r="L29" s="85">
        <v>2</v>
      </c>
      <c r="M29" s="88">
        <f t="shared" si="10"/>
        <v>0</v>
      </c>
      <c r="N29" s="85">
        <v>2</v>
      </c>
      <c r="O29" s="88">
        <f t="shared" si="11"/>
        <v>0</v>
      </c>
    </row>
    <row r="30" spans="1:15" ht="20.25">
      <c r="A30" s="31"/>
      <c r="B30" s="31" t="s">
        <v>36</v>
      </c>
      <c r="C30" s="33" t="s">
        <v>72</v>
      </c>
      <c r="D30" s="12" t="s">
        <v>37</v>
      </c>
      <c r="E30" s="20" t="s">
        <v>44</v>
      </c>
      <c r="F30" s="67">
        <f t="shared" si="6"/>
        <v>4</v>
      </c>
      <c r="G30" s="89"/>
      <c r="H30" s="90">
        <f t="shared" si="7"/>
        <v>0</v>
      </c>
      <c r="I30" s="90">
        <f t="shared" si="8"/>
        <v>0</v>
      </c>
      <c r="J30" s="90">
        <f t="shared" si="9"/>
        <v>0</v>
      </c>
      <c r="L30" s="85">
        <v>2</v>
      </c>
      <c r="M30" s="88">
        <f t="shared" si="10"/>
        <v>0</v>
      </c>
      <c r="N30" s="85">
        <v>2</v>
      </c>
      <c r="O30" s="88">
        <f t="shared" si="11"/>
        <v>0</v>
      </c>
    </row>
    <row r="31" spans="1:15" ht="20.25">
      <c r="A31" s="31"/>
      <c r="B31" s="31" t="s">
        <v>36</v>
      </c>
      <c r="C31" s="33" t="s">
        <v>72</v>
      </c>
      <c r="D31" s="12" t="s">
        <v>37</v>
      </c>
      <c r="E31" s="20" t="s">
        <v>50</v>
      </c>
      <c r="F31" s="67">
        <f t="shared" si="6"/>
        <v>4</v>
      </c>
      <c r="G31" s="89"/>
      <c r="H31" s="90">
        <f t="shared" si="7"/>
        <v>0</v>
      </c>
      <c r="I31" s="90">
        <f t="shared" si="8"/>
        <v>0</v>
      </c>
      <c r="J31" s="90">
        <f t="shared" si="9"/>
        <v>0</v>
      </c>
      <c r="L31" s="85">
        <v>2</v>
      </c>
      <c r="M31" s="88">
        <f t="shared" si="10"/>
        <v>0</v>
      </c>
      <c r="N31" s="85">
        <v>2</v>
      </c>
      <c r="O31" s="88">
        <f t="shared" si="11"/>
        <v>0</v>
      </c>
    </row>
    <row r="32" spans="1:15" ht="20.25">
      <c r="A32" s="31"/>
      <c r="B32" s="31" t="s">
        <v>36</v>
      </c>
      <c r="C32" s="33" t="s">
        <v>86</v>
      </c>
      <c r="D32" s="12" t="s">
        <v>37</v>
      </c>
      <c r="E32" s="20" t="s">
        <v>38</v>
      </c>
      <c r="F32" s="67">
        <f t="shared" si="6"/>
        <v>4</v>
      </c>
      <c r="G32" s="89"/>
      <c r="H32" s="90">
        <f t="shared" si="7"/>
        <v>0</v>
      </c>
      <c r="I32" s="90">
        <f t="shared" si="8"/>
        <v>0</v>
      </c>
      <c r="J32" s="90">
        <f t="shared" si="9"/>
        <v>0</v>
      </c>
      <c r="L32" s="85">
        <v>2</v>
      </c>
      <c r="M32" s="88">
        <f t="shared" si="10"/>
        <v>0</v>
      </c>
      <c r="N32" s="85">
        <v>2</v>
      </c>
      <c r="O32" s="88">
        <f t="shared" si="11"/>
        <v>0</v>
      </c>
    </row>
    <row r="33" spans="1:15" ht="20.25">
      <c r="A33" s="31"/>
      <c r="B33" s="31" t="s">
        <v>36</v>
      </c>
      <c r="C33" s="33" t="s">
        <v>82</v>
      </c>
      <c r="D33" s="12" t="s">
        <v>37</v>
      </c>
      <c r="E33" s="20" t="s">
        <v>38</v>
      </c>
      <c r="F33" s="67">
        <f t="shared" si="6"/>
        <v>6</v>
      </c>
      <c r="G33" s="89"/>
      <c r="H33" s="90">
        <f t="shared" si="7"/>
        <v>0</v>
      </c>
      <c r="I33" s="90">
        <f t="shared" si="8"/>
        <v>0</v>
      </c>
      <c r="J33" s="90">
        <f t="shared" si="9"/>
        <v>0</v>
      </c>
      <c r="L33" s="85">
        <v>3</v>
      </c>
      <c r="M33" s="88">
        <f t="shared" si="10"/>
        <v>0</v>
      </c>
      <c r="N33" s="85">
        <v>3</v>
      </c>
      <c r="O33" s="88">
        <f t="shared" si="11"/>
        <v>0</v>
      </c>
    </row>
    <row r="34" spans="1:15" ht="20.25">
      <c r="A34" s="31"/>
      <c r="B34" s="31" t="s">
        <v>36</v>
      </c>
      <c r="C34" s="33" t="s">
        <v>82</v>
      </c>
      <c r="D34" s="12" t="s">
        <v>37</v>
      </c>
      <c r="E34" s="20" t="s">
        <v>44</v>
      </c>
      <c r="F34" s="67">
        <f t="shared" si="6"/>
        <v>4</v>
      </c>
      <c r="G34" s="89"/>
      <c r="H34" s="90">
        <f t="shared" si="7"/>
        <v>0</v>
      </c>
      <c r="I34" s="90">
        <f t="shared" si="8"/>
        <v>0</v>
      </c>
      <c r="J34" s="90">
        <f t="shared" si="9"/>
        <v>0</v>
      </c>
      <c r="L34" s="85">
        <v>2</v>
      </c>
      <c r="M34" s="88">
        <f t="shared" si="10"/>
        <v>0</v>
      </c>
      <c r="N34" s="85">
        <v>2</v>
      </c>
      <c r="O34" s="88">
        <f t="shared" si="11"/>
        <v>0</v>
      </c>
    </row>
    <row r="35" spans="1:15" ht="20.25">
      <c r="A35" s="31"/>
      <c r="B35" s="31" t="s">
        <v>36</v>
      </c>
      <c r="C35" s="33" t="s">
        <v>82</v>
      </c>
      <c r="D35" s="12"/>
      <c r="E35" s="20" t="s">
        <v>45</v>
      </c>
      <c r="F35" s="67">
        <f t="shared" si="6"/>
        <v>4</v>
      </c>
      <c r="G35" s="89"/>
      <c r="H35" s="90">
        <f t="shared" si="7"/>
        <v>0</v>
      </c>
      <c r="I35" s="90">
        <f t="shared" si="8"/>
        <v>0</v>
      </c>
      <c r="J35" s="90">
        <f t="shared" si="9"/>
        <v>0</v>
      </c>
      <c r="L35" s="85">
        <v>2</v>
      </c>
      <c r="M35" s="88">
        <f t="shared" si="10"/>
        <v>0</v>
      </c>
      <c r="N35" s="85">
        <v>2</v>
      </c>
      <c r="O35" s="88">
        <f t="shared" si="11"/>
        <v>0</v>
      </c>
    </row>
    <row r="36" spans="1:15" ht="20.25">
      <c r="A36" s="31"/>
      <c r="B36" s="31" t="s">
        <v>36</v>
      </c>
      <c r="C36" s="33" t="s">
        <v>82</v>
      </c>
      <c r="D36" s="12" t="s">
        <v>37</v>
      </c>
      <c r="E36" s="20" t="s">
        <v>46</v>
      </c>
      <c r="F36" s="67">
        <f t="shared" si="6"/>
        <v>4</v>
      </c>
      <c r="G36" s="89"/>
      <c r="H36" s="90">
        <f t="shared" si="7"/>
        <v>0</v>
      </c>
      <c r="I36" s="90">
        <f t="shared" si="8"/>
        <v>0</v>
      </c>
      <c r="J36" s="90">
        <f t="shared" si="9"/>
        <v>0</v>
      </c>
      <c r="L36" s="85">
        <v>2</v>
      </c>
      <c r="M36" s="88">
        <f t="shared" si="10"/>
        <v>0</v>
      </c>
      <c r="N36" s="85">
        <v>2</v>
      </c>
      <c r="O36" s="88">
        <f t="shared" si="11"/>
        <v>0</v>
      </c>
    </row>
    <row r="37" spans="1:15" ht="20.25">
      <c r="A37" s="31"/>
      <c r="B37" s="31" t="s">
        <v>36</v>
      </c>
      <c r="C37" s="33" t="s">
        <v>83</v>
      </c>
      <c r="D37" s="12" t="s">
        <v>37</v>
      </c>
      <c r="E37" s="20" t="s">
        <v>38</v>
      </c>
      <c r="F37" s="67">
        <f t="shared" si="6"/>
        <v>4</v>
      </c>
      <c r="G37" s="89"/>
      <c r="H37" s="90">
        <f t="shared" si="7"/>
        <v>0</v>
      </c>
      <c r="I37" s="90">
        <f t="shared" si="8"/>
        <v>0</v>
      </c>
      <c r="J37" s="90">
        <f t="shared" si="9"/>
        <v>0</v>
      </c>
      <c r="L37" s="85">
        <v>2</v>
      </c>
      <c r="M37" s="88">
        <f t="shared" si="10"/>
        <v>0</v>
      </c>
      <c r="N37" s="85">
        <v>2</v>
      </c>
      <c r="O37" s="88">
        <f t="shared" si="11"/>
        <v>0</v>
      </c>
    </row>
    <row r="38" spans="1:15" ht="20.25">
      <c r="A38" s="31"/>
      <c r="B38" s="31" t="s">
        <v>36</v>
      </c>
      <c r="C38" s="33" t="s">
        <v>83</v>
      </c>
      <c r="D38" s="12" t="s">
        <v>37</v>
      </c>
      <c r="E38" s="20" t="s">
        <v>44</v>
      </c>
      <c r="F38" s="67">
        <f t="shared" si="6"/>
        <v>4</v>
      </c>
      <c r="G38" s="89"/>
      <c r="H38" s="90">
        <f t="shared" si="7"/>
        <v>0</v>
      </c>
      <c r="I38" s="90">
        <f t="shared" si="8"/>
        <v>0</v>
      </c>
      <c r="J38" s="90">
        <f t="shared" si="9"/>
        <v>0</v>
      </c>
      <c r="L38" s="85">
        <v>2</v>
      </c>
      <c r="M38" s="88">
        <f t="shared" si="10"/>
        <v>0</v>
      </c>
      <c r="N38" s="85">
        <v>2</v>
      </c>
      <c r="O38" s="88">
        <f t="shared" si="11"/>
        <v>0</v>
      </c>
    </row>
    <row r="39" spans="1:15" ht="20.25">
      <c r="A39" s="31"/>
      <c r="B39" s="31" t="s">
        <v>36</v>
      </c>
      <c r="C39" s="33" t="s">
        <v>83</v>
      </c>
      <c r="D39" s="12" t="s">
        <v>37</v>
      </c>
      <c r="E39" s="20" t="s">
        <v>45</v>
      </c>
      <c r="F39" s="67">
        <f t="shared" si="6"/>
        <v>4</v>
      </c>
      <c r="G39" s="89"/>
      <c r="H39" s="90">
        <f t="shared" si="7"/>
        <v>0</v>
      </c>
      <c r="I39" s="90">
        <f t="shared" si="8"/>
        <v>0</v>
      </c>
      <c r="J39" s="90">
        <f t="shared" si="9"/>
        <v>0</v>
      </c>
      <c r="L39" s="85">
        <v>2</v>
      </c>
      <c r="M39" s="88">
        <f t="shared" si="10"/>
        <v>0</v>
      </c>
      <c r="N39" s="85">
        <v>2</v>
      </c>
      <c r="O39" s="88">
        <f t="shared" si="11"/>
        <v>0</v>
      </c>
    </row>
    <row r="40" spans="1:15" ht="20.25">
      <c r="A40" s="31"/>
      <c r="B40" s="31" t="s">
        <v>36</v>
      </c>
      <c r="C40" s="33" t="s">
        <v>83</v>
      </c>
      <c r="D40" s="12" t="s">
        <v>37</v>
      </c>
      <c r="E40" s="20" t="s">
        <v>46</v>
      </c>
      <c r="F40" s="67">
        <f t="shared" si="6"/>
        <v>4</v>
      </c>
      <c r="G40" s="89"/>
      <c r="H40" s="90">
        <f t="shared" si="7"/>
        <v>0</v>
      </c>
      <c r="I40" s="90">
        <f t="shared" si="8"/>
        <v>0</v>
      </c>
      <c r="J40" s="90">
        <f t="shared" si="9"/>
        <v>0</v>
      </c>
      <c r="L40" s="85">
        <v>2</v>
      </c>
      <c r="M40" s="88">
        <f t="shared" si="10"/>
        <v>0</v>
      </c>
      <c r="N40" s="85">
        <v>2</v>
      </c>
      <c r="O40" s="88">
        <f t="shared" si="11"/>
        <v>0</v>
      </c>
    </row>
    <row r="41" spans="1:15" ht="20.25">
      <c r="A41" s="31"/>
      <c r="B41" s="31" t="s">
        <v>36</v>
      </c>
      <c r="C41" s="33" t="s">
        <v>104</v>
      </c>
      <c r="D41" s="12" t="s">
        <v>37</v>
      </c>
      <c r="E41" s="20"/>
      <c r="F41" s="67">
        <f t="shared" si="6"/>
        <v>1</v>
      </c>
      <c r="G41" s="89"/>
      <c r="H41" s="90">
        <f t="shared" si="7"/>
        <v>0</v>
      </c>
      <c r="I41" s="90">
        <f t="shared" si="8"/>
        <v>0</v>
      </c>
      <c r="J41" s="90">
        <f t="shared" si="9"/>
        <v>0</v>
      </c>
      <c r="L41" s="85">
        <v>1</v>
      </c>
      <c r="M41" s="88">
        <f t="shared" si="10"/>
        <v>0</v>
      </c>
      <c r="N41" s="85">
        <v>0</v>
      </c>
      <c r="O41" s="88">
        <f t="shared" si="11"/>
        <v>0</v>
      </c>
    </row>
    <row r="42" spans="1:15" ht="20.25">
      <c r="A42" s="31"/>
      <c r="B42" s="71" t="s">
        <v>36</v>
      </c>
      <c r="C42" s="70" t="s">
        <v>51</v>
      </c>
      <c r="D42" s="68" t="s">
        <v>37</v>
      </c>
      <c r="E42" s="69" t="s">
        <v>38</v>
      </c>
      <c r="F42" s="67">
        <f t="shared" si="6"/>
        <v>2</v>
      </c>
      <c r="G42" s="89"/>
      <c r="H42" s="90">
        <f t="shared" si="7"/>
        <v>0</v>
      </c>
      <c r="I42" s="90">
        <f t="shared" si="8"/>
        <v>0</v>
      </c>
      <c r="J42" s="90">
        <f t="shared" si="9"/>
        <v>0</v>
      </c>
      <c r="L42" s="85">
        <v>1</v>
      </c>
      <c r="M42" s="88">
        <f t="shared" si="10"/>
        <v>0</v>
      </c>
      <c r="N42" s="85">
        <v>1</v>
      </c>
      <c r="O42" s="88">
        <f t="shared" si="11"/>
        <v>0</v>
      </c>
    </row>
    <row r="43" spans="1:15" ht="20.25">
      <c r="A43" s="31"/>
      <c r="B43" s="79" t="s">
        <v>36</v>
      </c>
      <c r="C43" s="33" t="s">
        <v>73</v>
      </c>
      <c r="D43" s="12" t="s">
        <v>37</v>
      </c>
      <c r="E43" s="20"/>
      <c r="F43" s="67">
        <f t="shared" si="6"/>
        <v>3</v>
      </c>
      <c r="G43" s="89"/>
      <c r="H43" s="90">
        <f t="shared" si="7"/>
        <v>0</v>
      </c>
      <c r="I43" s="90">
        <f t="shared" si="8"/>
        <v>0</v>
      </c>
      <c r="J43" s="90">
        <f t="shared" si="9"/>
        <v>0</v>
      </c>
      <c r="L43" s="85">
        <v>2</v>
      </c>
      <c r="M43" s="88">
        <f t="shared" si="10"/>
        <v>0</v>
      </c>
      <c r="N43" s="85">
        <v>1</v>
      </c>
      <c r="O43" s="88">
        <f t="shared" si="11"/>
        <v>0</v>
      </c>
    </row>
    <row r="44" spans="1:15" ht="20.25">
      <c r="A44" s="31"/>
      <c r="B44" s="31" t="s">
        <v>36</v>
      </c>
      <c r="C44" s="33" t="s">
        <v>75</v>
      </c>
      <c r="D44" s="12" t="s">
        <v>37</v>
      </c>
      <c r="E44" s="20"/>
      <c r="F44" s="67">
        <f t="shared" si="6"/>
        <v>6</v>
      </c>
      <c r="G44" s="89"/>
      <c r="H44" s="90">
        <f t="shared" si="7"/>
        <v>0</v>
      </c>
      <c r="I44" s="90">
        <f t="shared" si="8"/>
        <v>0</v>
      </c>
      <c r="J44" s="90">
        <f t="shared" si="9"/>
        <v>0</v>
      </c>
      <c r="L44" s="85">
        <v>3</v>
      </c>
      <c r="M44" s="88">
        <f t="shared" si="10"/>
        <v>0</v>
      </c>
      <c r="N44" s="85">
        <v>3</v>
      </c>
      <c r="O44" s="88">
        <f t="shared" si="11"/>
        <v>0</v>
      </c>
    </row>
    <row r="45" spans="1:15" ht="20.25">
      <c r="A45" s="31"/>
      <c r="B45" s="31" t="s">
        <v>36</v>
      </c>
      <c r="C45" s="33" t="s">
        <v>74</v>
      </c>
      <c r="D45" s="12" t="s">
        <v>37</v>
      </c>
      <c r="E45" s="20" t="s">
        <v>38</v>
      </c>
      <c r="F45" s="67">
        <f t="shared" si="6"/>
        <v>4</v>
      </c>
      <c r="G45" s="89"/>
      <c r="H45" s="90">
        <f t="shared" si="7"/>
        <v>0</v>
      </c>
      <c r="I45" s="90">
        <f t="shared" si="8"/>
        <v>0</v>
      </c>
      <c r="J45" s="90">
        <f t="shared" si="9"/>
        <v>0</v>
      </c>
      <c r="L45" s="85">
        <v>2</v>
      </c>
      <c r="M45" s="88">
        <f t="shared" si="10"/>
        <v>0</v>
      </c>
      <c r="N45" s="85">
        <v>2</v>
      </c>
      <c r="O45" s="88">
        <f t="shared" si="11"/>
        <v>0</v>
      </c>
    </row>
    <row r="46" spans="1:15" ht="20.25">
      <c r="A46" s="31"/>
      <c r="B46" s="31" t="s">
        <v>36</v>
      </c>
      <c r="C46" s="33" t="s">
        <v>74</v>
      </c>
      <c r="D46" s="12" t="s">
        <v>37</v>
      </c>
      <c r="E46" s="20" t="s">
        <v>44</v>
      </c>
      <c r="F46" s="67">
        <f t="shared" si="6"/>
        <v>4</v>
      </c>
      <c r="G46" s="89"/>
      <c r="H46" s="90">
        <f t="shared" si="7"/>
        <v>0</v>
      </c>
      <c r="I46" s="90">
        <f t="shared" si="8"/>
        <v>0</v>
      </c>
      <c r="J46" s="90">
        <f t="shared" si="9"/>
        <v>0</v>
      </c>
      <c r="L46" s="85">
        <v>2</v>
      </c>
      <c r="M46" s="88">
        <f t="shared" si="10"/>
        <v>0</v>
      </c>
      <c r="N46" s="85">
        <v>2</v>
      </c>
      <c r="O46" s="88">
        <f t="shared" si="11"/>
        <v>0</v>
      </c>
    </row>
    <row r="47" spans="1:15" ht="20.25">
      <c r="A47" s="31"/>
      <c r="B47" s="31" t="s">
        <v>36</v>
      </c>
      <c r="C47" s="33" t="s">
        <v>74</v>
      </c>
      <c r="D47" s="12" t="s">
        <v>37</v>
      </c>
      <c r="E47" s="20" t="s">
        <v>46</v>
      </c>
      <c r="F47" s="67">
        <f t="shared" si="6"/>
        <v>4</v>
      </c>
      <c r="G47" s="89"/>
      <c r="H47" s="90">
        <f t="shared" si="7"/>
        <v>0</v>
      </c>
      <c r="I47" s="90">
        <f t="shared" si="8"/>
        <v>0</v>
      </c>
      <c r="J47" s="90">
        <f t="shared" si="9"/>
        <v>0</v>
      </c>
      <c r="L47" s="85">
        <v>2</v>
      </c>
      <c r="M47" s="88">
        <f t="shared" si="10"/>
        <v>0</v>
      </c>
      <c r="N47" s="85">
        <v>2</v>
      </c>
      <c r="O47" s="88">
        <f t="shared" si="11"/>
        <v>0</v>
      </c>
    </row>
    <row r="48" spans="1:15" ht="20.25">
      <c r="A48" s="31"/>
      <c r="B48" s="31" t="s">
        <v>36</v>
      </c>
      <c r="C48" s="33" t="s">
        <v>74</v>
      </c>
      <c r="D48" s="12" t="s">
        <v>37</v>
      </c>
      <c r="E48" s="20" t="s">
        <v>45</v>
      </c>
      <c r="F48" s="67">
        <f t="shared" si="6"/>
        <v>4</v>
      </c>
      <c r="G48" s="89"/>
      <c r="H48" s="90">
        <f t="shared" si="7"/>
        <v>0</v>
      </c>
      <c r="I48" s="90">
        <f t="shared" si="8"/>
        <v>0</v>
      </c>
      <c r="J48" s="90">
        <f t="shared" si="9"/>
        <v>0</v>
      </c>
      <c r="L48" s="85">
        <v>2</v>
      </c>
      <c r="M48" s="88">
        <f t="shared" si="10"/>
        <v>0</v>
      </c>
      <c r="N48" s="85">
        <v>2</v>
      </c>
      <c r="O48" s="88">
        <f t="shared" si="11"/>
        <v>0</v>
      </c>
    </row>
    <row r="49" spans="1:15" ht="20.25">
      <c r="A49" s="31"/>
      <c r="B49" s="65" t="s">
        <v>48</v>
      </c>
      <c r="C49" s="33" t="s">
        <v>105</v>
      </c>
      <c r="D49" s="12" t="s">
        <v>37</v>
      </c>
      <c r="E49" s="20" t="s">
        <v>38</v>
      </c>
      <c r="F49" s="67">
        <f t="shared" si="6"/>
        <v>5</v>
      </c>
      <c r="G49" s="89"/>
      <c r="H49" s="90">
        <f t="shared" si="7"/>
        <v>0</v>
      </c>
      <c r="I49" s="90">
        <f t="shared" si="8"/>
        <v>0</v>
      </c>
      <c r="J49" s="90">
        <f t="shared" si="9"/>
        <v>0</v>
      </c>
      <c r="L49" s="85">
        <v>2</v>
      </c>
      <c r="M49" s="88">
        <f t="shared" si="10"/>
        <v>0</v>
      </c>
      <c r="N49" s="85">
        <v>3</v>
      </c>
      <c r="O49" s="88">
        <f t="shared" si="11"/>
        <v>0</v>
      </c>
    </row>
    <row r="50" spans="1:15" ht="20.25">
      <c r="A50" s="31"/>
      <c r="B50" s="65" t="s">
        <v>48</v>
      </c>
      <c r="C50" s="33" t="s">
        <v>105</v>
      </c>
      <c r="D50" s="12" t="s">
        <v>108</v>
      </c>
      <c r="E50" s="7" t="s">
        <v>106</v>
      </c>
      <c r="F50" s="67">
        <f t="shared" si="6"/>
        <v>3</v>
      </c>
      <c r="G50" s="89"/>
      <c r="H50" s="90">
        <f t="shared" si="7"/>
        <v>0</v>
      </c>
      <c r="I50" s="90">
        <f t="shared" si="8"/>
        <v>0</v>
      </c>
      <c r="J50" s="90">
        <f t="shared" si="9"/>
        <v>0</v>
      </c>
      <c r="L50" s="85">
        <v>1</v>
      </c>
      <c r="M50" s="88">
        <f t="shared" si="10"/>
        <v>0</v>
      </c>
      <c r="N50" s="85">
        <v>2</v>
      </c>
      <c r="O50" s="88">
        <f t="shared" si="11"/>
        <v>0</v>
      </c>
    </row>
    <row r="51" spans="1:15" ht="15.75">
      <c r="G51" s="83" t="s">
        <v>34</v>
      </c>
      <c r="H51" s="84">
        <f>SUM(H8:H50)</f>
        <v>0</v>
      </c>
      <c r="I51" s="85"/>
      <c r="J51" s="85"/>
      <c r="K51" s="86"/>
      <c r="L51" s="87" t="s">
        <v>30</v>
      </c>
      <c r="M51" s="85">
        <f>SUM(M49:M50)</f>
        <v>0</v>
      </c>
      <c r="N51" s="87" t="s">
        <v>30</v>
      </c>
      <c r="O51" s="85">
        <f>SUM(O49:O50)</f>
        <v>0</v>
      </c>
    </row>
    <row r="52" spans="1:15" ht="15.75">
      <c r="G52" s="83" t="s">
        <v>31</v>
      </c>
      <c r="H52" s="85"/>
      <c r="I52" s="84">
        <f>SUM(I8:I50)</f>
        <v>0</v>
      </c>
      <c r="J52" s="85"/>
      <c r="K52" s="86"/>
      <c r="L52" s="87" t="s">
        <v>96</v>
      </c>
      <c r="M52" s="84">
        <f>M51*0.23</f>
        <v>0</v>
      </c>
      <c r="N52" s="87" t="s">
        <v>96</v>
      </c>
      <c r="O52" s="85">
        <f>O51*0.23</f>
        <v>0</v>
      </c>
    </row>
    <row r="53" spans="1:15" ht="15.75">
      <c r="G53" s="83" t="s">
        <v>35</v>
      </c>
      <c r="H53" s="85"/>
      <c r="I53" s="85"/>
      <c r="J53" s="84">
        <f>SUM(J8:J50)</f>
        <v>0</v>
      </c>
      <c r="K53" s="86"/>
      <c r="L53" s="87" t="s">
        <v>32</v>
      </c>
      <c r="M53" s="84">
        <f>M51+M52</f>
        <v>0</v>
      </c>
      <c r="N53" s="87" t="s">
        <v>32</v>
      </c>
      <c r="O53" s="85">
        <f>O51+O52</f>
        <v>0</v>
      </c>
    </row>
  </sheetData>
  <pageMargins left="0.51181102362204722" right="0.31496062992125984" top="0.94488188976377963" bottom="0.9448818897637796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art.papiernicze</vt:lpstr>
      <vt:lpstr>papier ksero</vt:lpstr>
      <vt:lpstr>tonery</vt:lpstr>
      <vt:lpstr>art.papiernicze!Obszar_wydruku</vt:lpstr>
      <vt:lpstr>'papier ksero'!Obszar_wydruku</vt:lpstr>
      <vt:lpstr>tonery!Obszar_wydruku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2023-06-12T05:42:34Z</dcterms:modified>
</cp:coreProperties>
</file>